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25" activeTab="0"/>
  </bookViews>
  <sheets>
    <sheet name="Труба" sheetId="1" r:id="rId1"/>
  </sheets>
  <definedNames/>
  <calcPr fullCalcOnLoad="1"/>
</workbook>
</file>

<file path=xl/sharedStrings.xml><?xml version="1.0" encoding="utf-8"?>
<sst xmlns="http://schemas.openxmlformats.org/spreadsheetml/2006/main" count="618" uniqueCount="356">
  <si>
    <t xml:space="preserve">Прайс-лист Сайт на коллектора латунные "Апогей"  К20 (ВР10), </t>
  </si>
  <si>
    <t xml:space="preserve">К25 и К 32 (ВР15 и ВР20) из ЛС - 59В </t>
  </si>
  <si>
    <t>№, п/п</t>
  </si>
  <si>
    <t xml:space="preserve">Артикул </t>
  </si>
  <si>
    <t>Наименование товара</t>
  </si>
  <si>
    <t>Марка материала</t>
  </si>
  <si>
    <t>Габариты (ДхШхВ), мм</t>
  </si>
  <si>
    <t>Масса ГП , кг</t>
  </si>
  <si>
    <t>N, кол-во отверстий по стороне</t>
  </si>
  <si>
    <r>
      <t xml:space="preserve">От 1 млн.руб </t>
    </r>
    <r>
      <rPr>
        <b/>
        <sz val="9"/>
        <rFont val="Calibri"/>
        <family val="2"/>
      </rPr>
      <t>Цена, руб в том числе НДС (20%)</t>
    </r>
  </si>
  <si>
    <t xml:space="preserve"> Коллектора латунные "Апогей" условный проход 20 мм (G3/4"-В)  расстояние между отводами 35 мм</t>
  </si>
  <si>
    <t>КЛА 2002.035-1</t>
  </si>
  <si>
    <t>ЛС 59-1 ГОСТ 15527-2004</t>
  </si>
  <si>
    <t>85х29,4х31,5</t>
  </si>
  <si>
    <t>КЛА 2003.035-1</t>
  </si>
  <si>
    <t>120х29,4х31,5</t>
  </si>
  <si>
    <t xml:space="preserve"> КЛА 2004.035-1</t>
  </si>
  <si>
    <t>155х29,4х31,5</t>
  </si>
  <si>
    <t>КЛА 2005.035-1</t>
  </si>
  <si>
    <t>190х29,4х31,5</t>
  </si>
  <si>
    <t>КЛА 2006.035-1</t>
  </si>
  <si>
    <t>225х29,4х31,5</t>
  </si>
  <si>
    <t>КЛА 2007.035-1</t>
  </si>
  <si>
    <t>260х29,4х31,5</t>
  </si>
  <si>
    <t>КЛА 2008.035-1</t>
  </si>
  <si>
    <t>295х29,4х31,5</t>
  </si>
  <si>
    <t>КЛА 2009.035-1</t>
  </si>
  <si>
    <t>330х29,4х31,5</t>
  </si>
  <si>
    <t>КЛА 2010.035-1</t>
  </si>
  <si>
    <t>365х29,4х31,5</t>
  </si>
  <si>
    <t>КЛА 2011.035-1</t>
  </si>
  <si>
    <t>400х29,4х31,5</t>
  </si>
  <si>
    <t>КЛА 2012.035-1</t>
  </si>
  <si>
    <t>435х29,4х31,5</t>
  </si>
  <si>
    <t>КЛА 2013.035-1</t>
  </si>
  <si>
    <t>470х29,4х31,5</t>
  </si>
  <si>
    <t xml:space="preserve"> Коллектора латунные "Апогей" условный проход 20 мм (G3/4"-В)  расстояние между отводами 40 мм</t>
  </si>
  <si>
    <t>К 20х40</t>
  </si>
  <si>
    <t>вес расчётный</t>
  </si>
  <si>
    <t>КЛА 2002.040-1</t>
  </si>
  <si>
    <t>90х29,4х31,5</t>
  </si>
  <si>
    <t>КЛА 2003.040-1</t>
  </si>
  <si>
    <t>130х29,4х31,5</t>
  </si>
  <si>
    <t>КЛА 2004.040-1</t>
  </si>
  <si>
    <t>170х29,4х31,5</t>
  </si>
  <si>
    <t>КЛА 2005.040-1</t>
  </si>
  <si>
    <t>210х29,4х31,5</t>
  </si>
  <si>
    <t>КЛА 2006.040-1</t>
  </si>
  <si>
    <t>250х29,4х31,5</t>
  </si>
  <si>
    <t>КЛА 2007.040-1</t>
  </si>
  <si>
    <t>290х29,4х31,5</t>
  </si>
  <si>
    <t>КЛА 2008.040-1</t>
  </si>
  <si>
    <t>КЛА 2009.040-1</t>
  </si>
  <si>
    <t>370х29,4х31,5</t>
  </si>
  <si>
    <t>КЛА 2010.040-1</t>
  </si>
  <si>
    <t>410х29,4х31,5</t>
  </si>
  <si>
    <t>КЛА 2011.040-1</t>
  </si>
  <si>
    <t>450х29,4х31,5</t>
  </si>
  <si>
    <t>КЛА 2012.040-1</t>
  </si>
  <si>
    <t>490х29,4х31,5</t>
  </si>
  <si>
    <t>КЛА 2013.040-1</t>
  </si>
  <si>
    <t>530х29,4х31,5</t>
  </si>
  <si>
    <t xml:space="preserve"> Коллектора латунные "Апогей" условный проход 20 мм (G3/4"-В)  расстояние между отводами 50 мм</t>
  </si>
  <si>
    <t>К 20х50</t>
  </si>
  <si>
    <t>КЛА 2001.050-1</t>
  </si>
  <si>
    <t>70х29,4х31,5</t>
  </si>
  <si>
    <t>КЛА 2002.050-1</t>
  </si>
  <si>
    <t>100х29,4х31,5</t>
  </si>
  <si>
    <t>КЛА 2003.050-1</t>
  </si>
  <si>
    <t>150х29,4х31,5</t>
  </si>
  <si>
    <t>КЛА 2004.050-1</t>
  </si>
  <si>
    <t>200х29,4х31,5</t>
  </si>
  <si>
    <t>КЛА 2005.050-1</t>
  </si>
  <si>
    <t>КЛА 2006.050-1</t>
  </si>
  <si>
    <t>300х29,4х31,5</t>
  </si>
  <si>
    <t>КЛА 2007.050-1</t>
  </si>
  <si>
    <t>350х29,4х31,5</t>
  </si>
  <si>
    <t>КЛА 2008.050-1</t>
  </si>
  <si>
    <t>КЛА 2009.050-1</t>
  </si>
  <si>
    <t>КЛА 2010.050-1</t>
  </si>
  <si>
    <t>500х29,4х31,5</t>
  </si>
  <si>
    <t>КЛА 2011.050-1</t>
  </si>
  <si>
    <t>550х29,4х31,5</t>
  </si>
  <si>
    <t>КЛА 2012.050-1</t>
  </si>
  <si>
    <t>600х29,4х31,5</t>
  </si>
  <si>
    <t>КЛА 2013.050-1</t>
  </si>
  <si>
    <t>650х29,4х31,5</t>
  </si>
  <si>
    <t xml:space="preserve"> Коллектора латунные "Апогей" условный проход 20 мм (G3/4"-В)  расстояние между отводами 100 мм</t>
  </si>
  <si>
    <t>К 20х100</t>
  </si>
  <si>
    <t>расчётный</t>
  </si>
  <si>
    <t>КЛА 2002.100-1</t>
  </si>
  <si>
    <t>КЛА 2003.100-1</t>
  </si>
  <si>
    <t>КЛА 2004.100-1</t>
  </si>
  <si>
    <t>КЛА 2005.100-1</t>
  </si>
  <si>
    <t>КЛА 2006.100-1</t>
  </si>
  <si>
    <t>КЛА 2007.100-1</t>
  </si>
  <si>
    <t>КЛА 2008.100-1</t>
  </si>
  <si>
    <t>750х29,4х31,5</t>
  </si>
  <si>
    <t>КЛА 2009.100-1</t>
  </si>
  <si>
    <t>850х29,4х31,5</t>
  </si>
  <si>
    <t>КЛА 2010.100-1</t>
  </si>
  <si>
    <t>950х29,4х31,5</t>
  </si>
  <si>
    <t>КЛА 2011.100-1</t>
  </si>
  <si>
    <t>1050х29,4х31,5</t>
  </si>
  <si>
    <t>КЛА 2012.100-1</t>
  </si>
  <si>
    <t>1150х29,4х31,5</t>
  </si>
  <si>
    <t>330х38х41</t>
  </si>
  <si>
    <t>400х38х41</t>
  </si>
  <si>
    <t xml:space="preserve"> Коллектора латунные "Апогей" условный проход 25 мм (G1"-В)  расстояние между отводами 40 мм</t>
  </si>
  <si>
    <t>К 25х40</t>
  </si>
  <si>
    <t>КЛА 2502.040-1</t>
  </si>
  <si>
    <t>90х38х41</t>
  </si>
  <si>
    <t>КЛА 2503.040-1</t>
  </si>
  <si>
    <t>130х38х41</t>
  </si>
  <si>
    <t>КЛА 2504.040-1</t>
  </si>
  <si>
    <t>170х38х41</t>
  </si>
  <si>
    <t>КЛА 2505.040-1</t>
  </si>
  <si>
    <t>210х38х41</t>
  </si>
  <si>
    <t>КЛА 2506.040-1</t>
  </si>
  <si>
    <t>250х38х41</t>
  </si>
  <si>
    <t>КЛА 2507.040-1</t>
  </si>
  <si>
    <t>290х38х41</t>
  </si>
  <si>
    <t>КЛА 2508.040-1</t>
  </si>
  <si>
    <t>КЛА 2509.040-1</t>
  </si>
  <si>
    <t>370х38х41</t>
  </si>
  <si>
    <t>КЛА 2510.040-1</t>
  </si>
  <si>
    <t>410х38х41</t>
  </si>
  <si>
    <t>КЛА 2511.040-1</t>
  </si>
  <si>
    <t>450х38х41</t>
  </si>
  <si>
    <t>КЛА 2512.040-1</t>
  </si>
  <si>
    <t>490х38х41</t>
  </si>
  <si>
    <t>КЛА 2513.040-1</t>
  </si>
  <si>
    <t>530х38х41</t>
  </si>
  <si>
    <t xml:space="preserve"> Коллектора латунные "Апогей" условный проход 25 мм (G1"-В)  расстояние между отводами 50 мм</t>
  </si>
  <si>
    <t>К 25х50</t>
  </si>
  <si>
    <t>КЛА 2502.050-1</t>
  </si>
  <si>
    <t>100х38х41</t>
  </si>
  <si>
    <t>КЛА 2503.050-1</t>
  </si>
  <si>
    <t>150х38х41</t>
  </si>
  <si>
    <t>КЛА 2504.050-1</t>
  </si>
  <si>
    <t>200х38х41</t>
  </si>
  <si>
    <t>КЛА 2505.050-1</t>
  </si>
  <si>
    <t>КЛА 2506.050-1</t>
  </si>
  <si>
    <t>300х38х41</t>
  </si>
  <si>
    <t>КЛА 2507.050-1</t>
  </si>
  <si>
    <t>350х38х41</t>
  </si>
  <si>
    <t>КЛА 2508.050-1</t>
  </si>
  <si>
    <t>КЛА 2509.050-1</t>
  </si>
  <si>
    <t>КЛА 2510.050-1</t>
  </si>
  <si>
    <t>500х38х41</t>
  </si>
  <si>
    <t>КЛА 2511.050-1</t>
  </si>
  <si>
    <t>550х38х41</t>
  </si>
  <si>
    <t>КЛА 2512.050-1</t>
  </si>
  <si>
    <t>600х38х41</t>
  </si>
  <si>
    <t>КЛА 2513.050-1</t>
  </si>
  <si>
    <t>650х38х41</t>
  </si>
  <si>
    <t xml:space="preserve"> Коллектора латунные "Апогей" условный проход 25 мм (G1"-В)  расстояние между отводами 75 мм</t>
  </si>
  <si>
    <t>К 25х75</t>
  </si>
  <si>
    <t>КЛА 2502.075-1</t>
  </si>
  <si>
    <t>125х38х41</t>
  </si>
  <si>
    <t>КЛА 2503.075-1</t>
  </si>
  <si>
    <t>КЛА 2504.075-1</t>
  </si>
  <si>
    <t>275х38х41</t>
  </si>
  <si>
    <t>КЛА 2505.075-1</t>
  </si>
  <si>
    <t>КЛА 2506.075-1</t>
  </si>
  <si>
    <t>425х38х41</t>
  </si>
  <si>
    <t>КЛА 2507.075-1</t>
  </si>
  <si>
    <t>КЛА 2508.075-1</t>
  </si>
  <si>
    <t>575х38х41</t>
  </si>
  <si>
    <t>КЛА 2509.075-1</t>
  </si>
  <si>
    <t>КЛА 2510.075-1</t>
  </si>
  <si>
    <t>725х38х41</t>
  </si>
  <si>
    <t>КЛА 2511.075-1</t>
  </si>
  <si>
    <t>800х38х41</t>
  </si>
  <si>
    <t>КЛА 2512.075-1</t>
  </si>
  <si>
    <t>875х38х41</t>
  </si>
  <si>
    <t>КЛА 2513.075-1</t>
  </si>
  <si>
    <t>950х38х41</t>
  </si>
  <si>
    <t xml:space="preserve"> Коллектора латунные "Апогей" условный проход 25 мм (G1"-В)  расстояние между отводами 100 мм</t>
  </si>
  <si>
    <t>К 25х100</t>
  </si>
  <si>
    <t>КЛА 2501.100-1</t>
  </si>
  <si>
    <t>70х38х41</t>
  </si>
  <si>
    <t>КЛА 2502.100-1</t>
  </si>
  <si>
    <t>КЛА 2503.100-1</t>
  </si>
  <si>
    <t>КЛА 2504.100-1</t>
  </si>
  <si>
    <t>КЛА 2505.100-1</t>
  </si>
  <si>
    <t>КЛА 2506.100-1</t>
  </si>
  <si>
    <t>КЛА 2507.100-1</t>
  </si>
  <si>
    <t>КЛА 2508.100-1</t>
  </si>
  <si>
    <t>750х38х41</t>
  </si>
  <si>
    <t>КЛА 2509.100-1</t>
  </si>
  <si>
    <t>850х38х41</t>
  </si>
  <si>
    <t>КЛА 2510.100-1</t>
  </si>
  <si>
    <t>КЛА 2511.100-1</t>
  </si>
  <si>
    <t>1050х38х41</t>
  </si>
  <si>
    <t>КЛА 2512.100-1</t>
  </si>
  <si>
    <t>1150х38х41</t>
  </si>
  <si>
    <t xml:space="preserve"> Коллектора латунные "Апогей" условный проход 25 мм (G1"-В)  расстояние между отводами 150 мм</t>
  </si>
  <si>
    <t>К 25х150</t>
  </si>
  <si>
    <t>КЛА 2502.150-1</t>
  </si>
  <si>
    <t>КЛА 2503.150-1</t>
  </si>
  <si>
    <t>КЛА 2504.150-1</t>
  </si>
  <si>
    <t>КЛА 2505.150-1</t>
  </si>
  <si>
    <t>КЛА 2506.150-1</t>
  </si>
  <si>
    <t>КЛА 2507.150-1</t>
  </si>
  <si>
    <t xml:space="preserve"> Коллектора латунные "Апогей" условный проход 32 мм (G1 1/4"-В)  расстояние между отводами 50 мм, отвод - G1/2"-В</t>
  </si>
  <si>
    <t>К 32х50хG1/2(ВР15)</t>
  </si>
  <si>
    <t>КЛА 3201.050-1-ВР15</t>
  </si>
  <si>
    <t>70х47х51</t>
  </si>
  <si>
    <t>КЛА 3202.050-1-ВР15</t>
  </si>
  <si>
    <t>100х47х51</t>
  </si>
  <si>
    <t>КЛА 3203.050-1-ВР15</t>
  </si>
  <si>
    <t>150х47х51</t>
  </si>
  <si>
    <t>КЛА 3204.050-1-ВР15</t>
  </si>
  <si>
    <t>200х47х51</t>
  </si>
  <si>
    <t>КЛА 3205.050-1-ВР15</t>
  </si>
  <si>
    <t>250х47х51</t>
  </si>
  <si>
    <t>КЛА 3206.050-1-ВР15</t>
  </si>
  <si>
    <t>300х47х51</t>
  </si>
  <si>
    <t>КЛА 3207.050-1-ВР15</t>
  </si>
  <si>
    <t>350х47х51</t>
  </si>
  <si>
    <t>КЛА 3208.050-1-ВР15</t>
  </si>
  <si>
    <t>400х47х51</t>
  </si>
  <si>
    <t>КЛА 3209.050-1-ВР15</t>
  </si>
  <si>
    <t>450х47х51</t>
  </si>
  <si>
    <t>КЛА 3210.050-1-ВР15</t>
  </si>
  <si>
    <t>500х47х51</t>
  </si>
  <si>
    <t>КЛА 3211.050-1-ВР15</t>
  </si>
  <si>
    <t>550х47х51</t>
  </si>
  <si>
    <t>КЛА 3212.050-1-ВР15</t>
  </si>
  <si>
    <t>600х47х51</t>
  </si>
  <si>
    <t>КЛА 3213.050-1-ВР15</t>
  </si>
  <si>
    <t>650х47х51</t>
  </si>
  <si>
    <t xml:space="preserve"> Коллектора латунные "Апогей" условный проход 32 мм (G1 1/4"-В)  расстояние между отводами 75 мм, отвод - G1/2"-В</t>
  </si>
  <si>
    <t>К 32х75хG1/2 (ВР15)</t>
  </si>
  <si>
    <t>КЛА 3202.075-1-ВР15</t>
  </si>
  <si>
    <t>125х47х51</t>
  </si>
  <si>
    <t>КЛА 3203.075-1-ВР15</t>
  </si>
  <si>
    <t>КЛА 3204.075-1-ВР15</t>
  </si>
  <si>
    <t>270х47х51</t>
  </si>
  <si>
    <t>КЛА 3205.075-1-ВР15</t>
  </si>
  <si>
    <t>КЛА 3206.075-1-ВР15</t>
  </si>
  <si>
    <t>425х47х51</t>
  </si>
  <si>
    <t>КЛА 3207.075-1-ВР15</t>
  </si>
  <si>
    <t>КЛА 3208.075-1-ВР15</t>
  </si>
  <si>
    <t>575х47х51</t>
  </si>
  <si>
    <t>КЛА 3209.075-1-ВР15</t>
  </si>
  <si>
    <t>КЛА 3210.075-1-ВР15</t>
  </si>
  <si>
    <t>725х47х51</t>
  </si>
  <si>
    <t>КЛА 3211.075-1-ВР15</t>
  </si>
  <si>
    <t>800х47х51</t>
  </si>
  <si>
    <t>КЛА 3212.075-1-ВР15</t>
  </si>
  <si>
    <t>875х47х51</t>
  </si>
  <si>
    <t>КЛА 3213.075-1-ВР15</t>
  </si>
  <si>
    <t>950х47х51</t>
  </si>
  <si>
    <t xml:space="preserve"> Коллектора латунные "Апогей" условный проход 32 мм (G1 1/4"-В)  расстояние между отводами 100 мм, отвод - G1/2"-В</t>
  </si>
  <si>
    <t>К 32х100хG1/2(ВР15)</t>
  </si>
  <si>
    <t>КЛА 3202.100-1-ВР15</t>
  </si>
  <si>
    <t>КЛА 3203.100-1-ВР15</t>
  </si>
  <si>
    <t>КЛА 3204.100-1-ВР15</t>
  </si>
  <si>
    <t>КЛА 3205.100-1-ВР15</t>
  </si>
  <si>
    <t>КЛА 3206.100-1-ВР15</t>
  </si>
  <si>
    <t>КЛА 3207.100-1-ВР15</t>
  </si>
  <si>
    <t>КЛА 3208.100-1-ВР15</t>
  </si>
  <si>
    <t>750х47х51</t>
  </si>
  <si>
    <t>КЛА 3209.100-1-ВР15</t>
  </si>
  <si>
    <t>850х47х51</t>
  </si>
  <si>
    <t>КЛА 3210.100-1-ВР15</t>
  </si>
  <si>
    <t>КЛА 3211.100-1-ВР15</t>
  </si>
  <si>
    <t>1050х47х51</t>
  </si>
  <si>
    <t>КЛА 3212.100-1-ВР15</t>
  </si>
  <si>
    <t>1150х47х51</t>
  </si>
  <si>
    <t xml:space="preserve"> Коллектора латунные "Апогей" условный проход 32 мм (G1 1/4"-В)  расстояние между отводами 150 мм, отвод - G1/2"-В</t>
  </si>
  <si>
    <t>КЛА 3202.150-1-ВР15</t>
  </si>
  <si>
    <t>КЛА 3203.150-1-ВР15</t>
  </si>
  <si>
    <t>КЛА 3204.150-1-ВР15</t>
  </si>
  <si>
    <t>КЛА 3205.150-1-ВР15</t>
  </si>
  <si>
    <t>КЛА 3206.150-1-ВР15</t>
  </si>
  <si>
    <t>КЛА 3207.150-1-ВР15</t>
  </si>
  <si>
    <t xml:space="preserve"> Коллектора латунные "Апогей" условный проход 32 мм (G1 1/4"-В)  расстояние между отводами 50 мм, отвод - G3/4"-В</t>
  </si>
  <si>
    <t>КЛА 3201.050-1-ВР20</t>
  </si>
  <si>
    <t>КЛА 3202.050-1-ВР20</t>
  </si>
  <si>
    <t>110х47х51</t>
  </si>
  <si>
    <t>КЛА 3203.050-1-ВР20</t>
  </si>
  <si>
    <t>160х47х51</t>
  </si>
  <si>
    <t>КЛА 3204.050-1-ВР20</t>
  </si>
  <si>
    <t>210х47х51</t>
  </si>
  <si>
    <t>КЛА 3205.050-1-ВР20</t>
  </si>
  <si>
    <t>260х47х51</t>
  </si>
  <si>
    <t>КЛА 3206.050-1-ВР20</t>
  </si>
  <si>
    <t>310х47х51</t>
  </si>
  <si>
    <t>КЛА 3207.050-1-ВР20</t>
  </si>
  <si>
    <t>360х47х51</t>
  </si>
  <si>
    <t>КЛА 3208.050-1-ВР20</t>
  </si>
  <si>
    <t>410х47х51</t>
  </si>
  <si>
    <t>КЛА 3209.050-1-ВР20</t>
  </si>
  <si>
    <t>460х47х51</t>
  </si>
  <si>
    <t>КЛА 3210.050-1-ВР20</t>
  </si>
  <si>
    <t>510х47х51</t>
  </si>
  <si>
    <t>КЛА 3211.050-1-ВР20</t>
  </si>
  <si>
    <t>560х47х51</t>
  </si>
  <si>
    <t>КЛА 3212.050-1-ВР20</t>
  </si>
  <si>
    <t>610х47х51</t>
  </si>
  <si>
    <t>КЛА 3213.050-1-ВР20</t>
  </si>
  <si>
    <t>660х47х51</t>
  </si>
  <si>
    <t xml:space="preserve"> Коллектора латунные "Апогей" условный проход 32 мм (G1 1/4"-В)  расстояние между отводами 80 мм, отвод - G3/4"-В</t>
  </si>
  <si>
    <t>К 32х80хG3/4(ВР20)</t>
  </si>
  <si>
    <t>КЛА 3202.080-1-ВР20</t>
  </si>
  <si>
    <t>140х47х51</t>
  </si>
  <si>
    <t>КЛА 3203.080-1-ВР20</t>
  </si>
  <si>
    <t>220х47х51</t>
  </si>
  <si>
    <t>КЛА 3204.080-1-ВР20</t>
  </si>
  <si>
    <t>КЛА 3205.080-1-ВР20</t>
  </si>
  <si>
    <t>380х47х51</t>
  </si>
  <si>
    <t>КЛА 3206.080-1-ВР20</t>
  </si>
  <si>
    <t>КЛА 3207.080-1-ВР20</t>
  </si>
  <si>
    <t>540х47х51</t>
  </si>
  <si>
    <t>КЛА 3208.080-1-ВР20</t>
  </si>
  <si>
    <t>620х47х51</t>
  </si>
  <si>
    <t>КЛА 3209.080-1-ВР20</t>
  </si>
  <si>
    <t>700х47х51</t>
  </si>
  <si>
    <t>КЛА 3210.080-1-ВР20</t>
  </si>
  <si>
    <t>780х47х51</t>
  </si>
  <si>
    <t>КЛА 3211.080-1-ВР20</t>
  </si>
  <si>
    <t>860х47х51</t>
  </si>
  <si>
    <t>КЛА 3212.080-1-ВР20</t>
  </si>
  <si>
    <t>940х47х51</t>
  </si>
  <si>
    <t xml:space="preserve"> Коллектора латунные "Апогей" условный проход 32 мм (G1 1/4"-В)  расстояние между отводами 100 мм, отвод - G3/4"-В</t>
  </si>
  <si>
    <t>К 32х100хG3/4(ВР20)</t>
  </si>
  <si>
    <t>КЛА 3202.100-1-ВР20</t>
  </si>
  <si>
    <t>КЛА 3203.100-1-ВР20</t>
  </si>
  <si>
    <t>КЛА 3204.100-1-ВР20</t>
  </si>
  <si>
    <t>КЛА 3205.100-1-ВР20</t>
  </si>
  <si>
    <t>КЛА 3206.100-1-ВР20</t>
  </si>
  <si>
    <t>КЛА 3207.100-1-ВР20</t>
  </si>
  <si>
    <t>КЛА 3208.100-1-ВР20</t>
  </si>
  <si>
    <t>760х47х51</t>
  </si>
  <si>
    <t>КЛА 3209.100-1-ВР20</t>
  </si>
  <si>
    <t>КЛА 3210.100-1-ВР20</t>
  </si>
  <si>
    <t>960х47х51</t>
  </si>
  <si>
    <t>КЛА 3211.100-1-ВР20</t>
  </si>
  <si>
    <t>1060х47х51</t>
  </si>
  <si>
    <t>КЛА 3212.100-1-ВР20</t>
  </si>
  <si>
    <t>1160х47х51</t>
  </si>
  <si>
    <t xml:space="preserve"> Коллектора латунные "Апогей" условный проход 32 мм (G1 1/4"-В)  расстояние между отводами 150 мм, отвод - G3/4"-В</t>
  </si>
  <si>
    <t>К 32х150хG3/4(ВР20)</t>
  </si>
  <si>
    <t>КЛА 3202.150-1-ВР20</t>
  </si>
  <si>
    <t>КЛА 3203.150-1-ВР20</t>
  </si>
  <si>
    <t>КЛА 3204.150-1-ВР20</t>
  </si>
  <si>
    <t>КЛА 3205.150-1-ВР20</t>
  </si>
  <si>
    <t>КЛА 3206.150-1-ВР20</t>
  </si>
  <si>
    <t>810х47х51</t>
  </si>
  <si>
    <t>КЛА 3207.150-1-ВР20</t>
  </si>
  <si>
    <t>"_01_" января 2024г.</t>
  </si>
  <si>
    <t>Исполнение 1, 2, 3, 4</t>
  </si>
  <si>
    <t>Сайт, 
Цена, руб с НДС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</si>
</sst>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00000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b/>
      <sz val="10"/>
      <name val="Arial Black"/>
      <family val="2"/>
    </font>
    <font>
      <b/>
      <sz val="6.5"/>
      <name val="Calibri"/>
      <family val="2"/>
    </font>
    <font>
      <sz val="11"/>
      <name val="Times New Roman"/>
      <family val="2"/>
    </font>
    <font>
      <b/>
      <sz val="8"/>
      <name val="Calibri"/>
      <family val="2"/>
    </font>
    <font>
      <b/>
      <sz val="6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1" fontId="12" fillId="0" borderId="26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53" applyFont="1" applyBorder="1" applyAlignment="1">
      <alignment horizontal="center" vertic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3" xfId="53" applyFont="1" applyBorder="1" applyAlignment="1">
      <alignment horizontal="center" vertical="center"/>
      <protection/>
    </xf>
    <xf numFmtId="0" fontId="2" fillId="0" borderId="30" xfId="0" applyFont="1" applyBorder="1" applyAlignment="1">
      <alignment horizontal="center" vertical="center"/>
    </xf>
    <xf numFmtId="0" fontId="2" fillId="0" borderId="28" xfId="53" applyFont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65" fontId="3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 wrapText="1"/>
    </xf>
    <xf numFmtId="0" fontId="2" fillId="0" borderId="32" xfId="53" applyFont="1" applyBorder="1" applyAlignment="1">
      <alignment horizontal="center" vertical="center" wrapText="1"/>
      <protection/>
    </xf>
    <xf numFmtId="164" fontId="2" fillId="0" borderId="18" xfId="53" applyNumberFormat="1" applyFont="1" applyBorder="1" applyAlignment="1">
      <alignment horizontal="center" vertical="center"/>
      <protection/>
    </xf>
    <xf numFmtId="0" fontId="2" fillId="0" borderId="33" xfId="53" applyFont="1" applyBorder="1" applyAlignment="1">
      <alignment horizontal="center" vertical="center" wrapText="1"/>
      <protection/>
    </xf>
    <xf numFmtId="164" fontId="2" fillId="0" borderId="23" xfId="53" applyNumberFormat="1" applyFont="1" applyBorder="1" applyAlignment="1">
      <alignment horizontal="center" vertical="center"/>
      <protection/>
    </xf>
    <xf numFmtId="0" fontId="2" fillId="0" borderId="34" xfId="53" applyFont="1" applyBorder="1" applyAlignment="1">
      <alignment horizontal="center" vertical="center" wrapText="1"/>
      <protection/>
    </xf>
    <xf numFmtId="164" fontId="2" fillId="0" borderId="28" xfId="53" applyNumberFormat="1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51" fillId="5" borderId="42" xfId="0" applyFont="1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51" fillId="5" borderId="43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5" borderId="46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2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19" sqref="K19"/>
    </sheetView>
  </sheetViews>
  <sheetFormatPr defaultColWidth="9.140625" defaultRowHeight="15"/>
  <cols>
    <col min="1" max="1" width="8.7109375" style="0" customWidth="1"/>
    <col min="2" max="2" width="18.00390625" style="0" customWidth="1"/>
    <col min="3" max="3" width="26.00390625" style="0" customWidth="1"/>
    <col min="4" max="4" width="22.7109375" style="0" customWidth="1"/>
    <col min="5" max="5" width="16.28125" style="0" customWidth="1"/>
    <col min="6" max="6" width="11.140625" style="0" customWidth="1"/>
    <col min="7" max="7" width="9.57421875" style="0" customWidth="1"/>
    <col min="8" max="8" width="13.8515625" style="0" customWidth="1"/>
    <col min="9" max="9" width="12.8515625" style="0" customWidth="1"/>
    <col min="10" max="16384" width="8.7109375" style="0" customWidth="1"/>
  </cols>
  <sheetData>
    <row r="1" spans="10:11" ht="18.75" customHeight="1" hidden="1">
      <c r="J1">
        <f>906.6103*1.35*1.1</f>
        <v>1346.3162955000003</v>
      </c>
      <c r="K1">
        <f>952.5146*1.35*1.1</f>
        <v>1414.4841810000003</v>
      </c>
    </row>
    <row r="2" spans="1:11" ht="15.75">
      <c r="A2" s="2"/>
      <c r="B2" s="3"/>
      <c r="C2" s="4"/>
      <c r="D2" s="4"/>
      <c r="E2" s="5"/>
      <c r="F2" s="7" t="s">
        <v>353</v>
      </c>
      <c r="G2" s="6"/>
      <c r="H2" s="6"/>
      <c r="I2" s="6"/>
      <c r="J2" s="1"/>
      <c r="K2" s="1"/>
    </row>
    <row r="3" spans="1:9" ht="23.25">
      <c r="A3" s="101" t="s">
        <v>0</v>
      </c>
      <c r="B3" s="101"/>
      <c r="C3" s="101"/>
      <c r="D3" s="101"/>
      <c r="E3" s="101"/>
      <c r="F3" s="101"/>
      <c r="G3" s="101"/>
      <c r="H3" s="101"/>
      <c r="I3" s="101"/>
    </row>
    <row r="4" spans="1:9" ht="23.25">
      <c r="A4" s="101" t="s">
        <v>1</v>
      </c>
      <c r="B4" s="101"/>
      <c r="C4" s="101"/>
      <c r="D4" s="101"/>
      <c r="E4" s="101"/>
      <c r="F4" s="101"/>
      <c r="G4" s="101"/>
      <c r="H4" s="101"/>
      <c r="I4" s="101"/>
    </row>
    <row r="5" spans="1:9" ht="9.75" customHeight="1" thickBot="1">
      <c r="A5" s="2"/>
      <c r="B5" s="3"/>
      <c r="C5" s="4"/>
      <c r="D5" s="4"/>
      <c r="E5" s="5"/>
      <c r="F5" s="8"/>
      <c r="G5" s="5"/>
      <c r="H5" s="5"/>
      <c r="I5" s="5"/>
    </row>
    <row r="6" spans="1:9" ht="50.25" customHeight="1" thickBo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1" t="s">
        <v>7</v>
      </c>
      <c r="G6" s="10" t="s">
        <v>8</v>
      </c>
      <c r="H6" s="12" t="s">
        <v>9</v>
      </c>
      <c r="I6" s="93" t="s">
        <v>355</v>
      </c>
    </row>
    <row r="7" spans="1:9" ht="16.5" thickBot="1">
      <c r="A7" s="13">
        <v>1</v>
      </c>
      <c r="B7" s="14">
        <v>2</v>
      </c>
      <c r="C7" s="14">
        <v>3</v>
      </c>
      <c r="D7" s="14">
        <v>7</v>
      </c>
      <c r="E7" s="14">
        <v>8</v>
      </c>
      <c r="F7" s="14">
        <v>9</v>
      </c>
      <c r="G7" s="14"/>
      <c r="H7" s="14"/>
      <c r="I7" s="14"/>
    </row>
    <row r="8" spans="1:9" ht="13.5" customHeight="1" thickBot="1">
      <c r="A8" s="100" t="s">
        <v>10</v>
      </c>
      <c r="B8" s="95"/>
      <c r="C8" s="95"/>
      <c r="D8" s="96"/>
      <c r="E8" s="96"/>
      <c r="F8" s="96"/>
      <c r="G8" s="96"/>
      <c r="H8" s="96"/>
      <c r="I8" s="102"/>
    </row>
    <row r="9" spans="1:9" ht="13.5" customHeight="1" thickBot="1">
      <c r="A9" s="15"/>
      <c r="B9" s="16"/>
      <c r="C9" s="17" t="s">
        <v>354</v>
      </c>
      <c r="D9" s="16"/>
      <c r="E9" s="18"/>
      <c r="F9" s="19"/>
      <c r="G9" s="18"/>
      <c r="H9" s="18"/>
      <c r="I9" s="16"/>
    </row>
    <row r="10" spans="1:9" ht="13.5" customHeight="1">
      <c r="A10" s="20">
        <v>1</v>
      </c>
      <c r="B10" s="21">
        <v>422241</v>
      </c>
      <c r="C10" s="21" t="s">
        <v>11</v>
      </c>
      <c r="D10" s="21" t="s">
        <v>12</v>
      </c>
      <c r="E10" s="22" t="s">
        <v>13</v>
      </c>
      <c r="F10" s="23">
        <v>0.20736</v>
      </c>
      <c r="G10" s="24">
        <v>2</v>
      </c>
      <c r="H10" s="25">
        <v>265.1</v>
      </c>
      <c r="I10" s="26">
        <v>279</v>
      </c>
    </row>
    <row r="11" spans="1:9" ht="13.5" customHeight="1">
      <c r="A11" s="27">
        <v>2</v>
      </c>
      <c r="B11" s="28">
        <v>422242</v>
      </c>
      <c r="C11" s="28" t="s">
        <v>14</v>
      </c>
      <c r="D11" s="28" t="s">
        <v>12</v>
      </c>
      <c r="E11" s="29" t="s">
        <v>15</v>
      </c>
      <c r="F11" s="30">
        <v>0.2976</v>
      </c>
      <c r="G11" s="31">
        <v>3</v>
      </c>
      <c r="H11" s="32">
        <v>381</v>
      </c>
      <c r="I11" s="33">
        <v>401</v>
      </c>
    </row>
    <row r="12" spans="1:9" ht="13.5" customHeight="1">
      <c r="A12" s="27">
        <v>3</v>
      </c>
      <c r="B12" s="28">
        <v>422243</v>
      </c>
      <c r="C12" s="28" t="s">
        <v>16</v>
      </c>
      <c r="D12" s="28" t="s">
        <v>12</v>
      </c>
      <c r="E12" s="29" t="s">
        <v>17</v>
      </c>
      <c r="F12" s="30">
        <v>0.38784</v>
      </c>
      <c r="G12" s="31">
        <v>4</v>
      </c>
      <c r="H12" s="32">
        <v>495.9</v>
      </c>
      <c r="I12" s="33">
        <v>522</v>
      </c>
    </row>
    <row r="13" spans="1:9" ht="13.5" customHeight="1">
      <c r="A13" s="27">
        <v>4</v>
      </c>
      <c r="B13" s="28">
        <v>422244</v>
      </c>
      <c r="C13" s="28" t="s">
        <v>18</v>
      </c>
      <c r="D13" s="28" t="s">
        <v>12</v>
      </c>
      <c r="E13" s="29" t="s">
        <v>19</v>
      </c>
      <c r="F13" s="30">
        <v>0.47808</v>
      </c>
      <c r="G13" s="31">
        <v>5</v>
      </c>
      <c r="H13" s="32">
        <v>611.8</v>
      </c>
      <c r="I13" s="33">
        <v>644</v>
      </c>
    </row>
    <row r="14" spans="1:9" ht="13.5" customHeight="1">
      <c r="A14" s="27">
        <v>5</v>
      </c>
      <c r="B14" s="28">
        <v>422245</v>
      </c>
      <c r="C14" s="28" t="s">
        <v>20</v>
      </c>
      <c r="D14" s="28" t="s">
        <v>12</v>
      </c>
      <c r="E14" s="29" t="s">
        <v>21</v>
      </c>
      <c r="F14" s="30">
        <v>0.5683199999999999</v>
      </c>
      <c r="G14" s="31">
        <v>6</v>
      </c>
      <c r="H14" s="32">
        <v>726.8000000000001</v>
      </c>
      <c r="I14" s="33">
        <v>765</v>
      </c>
    </row>
    <row r="15" spans="1:9" ht="13.5" customHeight="1">
      <c r="A15" s="27">
        <v>6</v>
      </c>
      <c r="B15" s="28">
        <v>422246</v>
      </c>
      <c r="C15" s="28" t="s">
        <v>22</v>
      </c>
      <c r="D15" s="28" t="s">
        <v>12</v>
      </c>
      <c r="E15" s="29" t="s">
        <v>23</v>
      </c>
      <c r="F15" s="30">
        <v>0.65856</v>
      </c>
      <c r="G15" s="31">
        <v>7</v>
      </c>
      <c r="H15" s="32">
        <v>842.7</v>
      </c>
      <c r="I15" s="33">
        <v>887</v>
      </c>
    </row>
    <row r="16" spans="1:9" ht="13.5" customHeight="1">
      <c r="A16" s="27">
        <v>7</v>
      </c>
      <c r="B16" s="28">
        <v>422247</v>
      </c>
      <c r="C16" s="28" t="s">
        <v>24</v>
      </c>
      <c r="D16" s="28" t="s">
        <v>12</v>
      </c>
      <c r="E16" s="29" t="s">
        <v>25</v>
      </c>
      <c r="F16" s="30">
        <v>0.7488</v>
      </c>
      <c r="G16" s="31">
        <v>8</v>
      </c>
      <c r="H16" s="32">
        <v>1006.1</v>
      </c>
      <c r="I16" s="33">
        <v>1059</v>
      </c>
    </row>
    <row r="17" spans="1:9" ht="13.5" customHeight="1">
      <c r="A17" s="27">
        <v>8</v>
      </c>
      <c r="B17" s="28">
        <v>422248</v>
      </c>
      <c r="C17" s="28" t="s">
        <v>26</v>
      </c>
      <c r="D17" s="28" t="s">
        <v>12</v>
      </c>
      <c r="E17" s="29" t="s">
        <v>27</v>
      </c>
      <c r="F17" s="30">
        <v>0.83904</v>
      </c>
      <c r="G17" s="31">
        <v>9</v>
      </c>
      <c r="H17" s="32">
        <v>1127.6999999999998</v>
      </c>
      <c r="I17" s="33">
        <v>1187</v>
      </c>
    </row>
    <row r="18" spans="1:9" ht="13.5" customHeight="1">
      <c r="A18" s="27">
        <v>9</v>
      </c>
      <c r="B18" s="28">
        <v>422249</v>
      </c>
      <c r="C18" s="28" t="s">
        <v>28</v>
      </c>
      <c r="D18" s="28" t="s">
        <v>12</v>
      </c>
      <c r="E18" s="29" t="s">
        <v>29</v>
      </c>
      <c r="F18" s="30">
        <v>0.92928</v>
      </c>
      <c r="G18" s="31">
        <v>10</v>
      </c>
      <c r="H18" s="32">
        <v>1248.3</v>
      </c>
      <c r="I18" s="33">
        <v>1314</v>
      </c>
    </row>
    <row r="19" spans="1:9" ht="13.5" customHeight="1">
      <c r="A19" s="27">
        <v>10</v>
      </c>
      <c r="B19" s="28">
        <v>422250</v>
      </c>
      <c r="C19" s="28" t="s">
        <v>30</v>
      </c>
      <c r="D19" s="28" t="s">
        <v>12</v>
      </c>
      <c r="E19" s="29" t="s">
        <v>31</v>
      </c>
      <c r="F19" s="30">
        <v>1.01952</v>
      </c>
      <c r="G19" s="31">
        <v>11</v>
      </c>
      <c r="H19" s="32">
        <v>1369.9</v>
      </c>
      <c r="I19" s="33">
        <v>1442</v>
      </c>
    </row>
    <row r="20" spans="1:9" ht="13.5" customHeight="1">
      <c r="A20" s="27">
        <v>11</v>
      </c>
      <c r="B20" s="28">
        <v>422251</v>
      </c>
      <c r="C20" s="28" t="s">
        <v>32</v>
      </c>
      <c r="D20" s="28" t="s">
        <v>12</v>
      </c>
      <c r="E20" s="29" t="s">
        <v>33</v>
      </c>
      <c r="F20" s="30">
        <v>1.1097599999999999</v>
      </c>
      <c r="G20" s="31">
        <v>12</v>
      </c>
      <c r="H20" s="32">
        <v>1491.5</v>
      </c>
      <c r="I20" s="33">
        <v>1570</v>
      </c>
    </row>
    <row r="21" spans="1:9" ht="13.5" customHeight="1" thickBot="1">
      <c r="A21" s="34">
        <v>12</v>
      </c>
      <c r="B21" s="35">
        <v>422252</v>
      </c>
      <c r="C21" s="35" t="s">
        <v>34</v>
      </c>
      <c r="D21" s="35" t="s">
        <v>12</v>
      </c>
      <c r="E21" s="36" t="s">
        <v>35</v>
      </c>
      <c r="F21" s="37">
        <v>1.2</v>
      </c>
      <c r="G21" s="38">
        <v>13</v>
      </c>
      <c r="H21" s="39">
        <v>1612.1999999999998</v>
      </c>
      <c r="I21" s="40">
        <v>1697</v>
      </c>
    </row>
    <row r="22" spans="1:9" ht="13.5" customHeight="1" thickBot="1">
      <c r="A22" s="100" t="s">
        <v>36</v>
      </c>
      <c r="B22" s="95"/>
      <c r="C22" s="95" t="s">
        <v>37</v>
      </c>
      <c r="D22" s="96"/>
      <c r="E22" s="96"/>
      <c r="F22" s="96"/>
      <c r="G22" s="96"/>
      <c r="H22" s="97"/>
      <c r="I22" s="98"/>
    </row>
    <row r="23" spans="1:9" ht="13.5" customHeight="1" thickBot="1">
      <c r="A23" s="41"/>
      <c r="B23" s="46"/>
      <c r="C23" s="17" t="s">
        <v>354</v>
      </c>
      <c r="D23" s="42"/>
      <c r="E23" s="43"/>
      <c r="F23" s="47" t="s">
        <v>38</v>
      </c>
      <c r="G23" s="45"/>
      <c r="H23" s="45"/>
      <c r="I23" s="43"/>
    </row>
    <row r="24" spans="1:9" ht="13.5" customHeight="1">
      <c r="A24" s="20">
        <v>13</v>
      </c>
      <c r="B24" s="48">
        <v>422624</v>
      </c>
      <c r="C24" s="21" t="s">
        <v>39</v>
      </c>
      <c r="D24" s="21" t="s">
        <v>12</v>
      </c>
      <c r="E24" s="21" t="s">
        <v>40</v>
      </c>
      <c r="F24" s="23">
        <v>0.21854</v>
      </c>
      <c r="G24" s="24">
        <v>2</v>
      </c>
      <c r="H24" s="25">
        <v>279.3</v>
      </c>
      <c r="I24" s="49">
        <v>294.2239632185701</v>
      </c>
    </row>
    <row r="25" spans="1:9" ht="13.5" customHeight="1">
      <c r="A25" s="27">
        <v>14</v>
      </c>
      <c r="B25" s="50">
        <v>422625</v>
      </c>
      <c r="C25" s="28" t="s">
        <v>41</v>
      </c>
      <c r="D25" s="28" t="s">
        <v>12</v>
      </c>
      <c r="E25" s="28" t="s">
        <v>42</v>
      </c>
      <c r="F25" s="30">
        <v>0.3234</v>
      </c>
      <c r="G25" s="31">
        <v>3</v>
      </c>
      <c r="H25" s="32">
        <v>413.3</v>
      </c>
      <c r="I25" s="51">
        <v>435.3986899647001</v>
      </c>
    </row>
    <row r="26" spans="1:9" ht="13.5" customHeight="1">
      <c r="A26" s="27">
        <v>15</v>
      </c>
      <c r="B26" s="50">
        <v>422626</v>
      </c>
      <c r="C26" s="28" t="s">
        <v>43</v>
      </c>
      <c r="D26" s="28" t="s">
        <v>12</v>
      </c>
      <c r="E26" s="28" t="s">
        <v>44</v>
      </c>
      <c r="F26" s="30">
        <v>0.42826</v>
      </c>
      <c r="G26" s="31">
        <v>4</v>
      </c>
      <c r="H26" s="32">
        <v>548.2</v>
      </c>
      <c r="I26" s="51">
        <v>576.5734167108301</v>
      </c>
    </row>
    <row r="27" spans="1:9" ht="13.5" customHeight="1">
      <c r="A27" s="27">
        <v>16</v>
      </c>
      <c r="B27" s="50">
        <v>422627</v>
      </c>
      <c r="C27" s="28" t="s">
        <v>45</v>
      </c>
      <c r="D27" s="28" t="s">
        <v>12</v>
      </c>
      <c r="E27" s="28" t="s">
        <v>46</v>
      </c>
      <c r="F27" s="30">
        <v>0.53312</v>
      </c>
      <c r="G27" s="31">
        <v>5</v>
      </c>
      <c r="H27" s="32">
        <v>682.1</v>
      </c>
      <c r="I27" s="51">
        <v>717.7481434569602</v>
      </c>
    </row>
    <row r="28" spans="1:9" ht="13.5" customHeight="1">
      <c r="A28" s="27">
        <v>17</v>
      </c>
      <c r="B28" s="50">
        <v>422628</v>
      </c>
      <c r="C28" s="28" t="s">
        <v>47</v>
      </c>
      <c r="D28" s="28" t="s">
        <v>12</v>
      </c>
      <c r="E28" s="28" t="s">
        <v>48</v>
      </c>
      <c r="F28" s="30">
        <v>0.63798</v>
      </c>
      <c r="G28" s="31">
        <v>6</v>
      </c>
      <c r="H28" s="32">
        <v>816.1</v>
      </c>
      <c r="I28" s="51">
        <v>858.9228702030902</v>
      </c>
    </row>
    <row r="29" spans="1:9" ht="13.5" customHeight="1">
      <c r="A29" s="27">
        <v>18</v>
      </c>
      <c r="B29" s="50">
        <v>422629</v>
      </c>
      <c r="C29" s="28" t="s">
        <v>49</v>
      </c>
      <c r="D29" s="28" t="s">
        <v>12</v>
      </c>
      <c r="E29" s="28" t="s">
        <v>50</v>
      </c>
      <c r="F29" s="30">
        <v>0.7428400000000001</v>
      </c>
      <c r="G29" s="31">
        <v>7</v>
      </c>
      <c r="H29" s="32">
        <v>950</v>
      </c>
      <c r="I29" s="51">
        <v>1000.0975969492202</v>
      </c>
    </row>
    <row r="30" spans="1:9" ht="13.5" customHeight="1">
      <c r="A30" s="27">
        <v>19</v>
      </c>
      <c r="B30" s="50">
        <v>422630</v>
      </c>
      <c r="C30" s="28" t="s">
        <v>51</v>
      </c>
      <c r="D30" s="28" t="s">
        <v>12</v>
      </c>
      <c r="E30" s="28" t="s">
        <v>27</v>
      </c>
      <c r="F30" s="30">
        <v>0.8477</v>
      </c>
      <c r="G30" s="31">
        <v>8</v>
      </c>
      <c r="H30" s="32">
        <v>1139.1</v>
      </c>
      <c r="I30" s="51">
        <v>1199.0582402337002</v>
      </c>
    </row>
    <row r="31" spans="1:9" ht="13.5" customHeight="1">
      <c r="A31" s="27">
        <v>20</v>
      </c>
      <c r="B31" s="50">
        <v>422631</v>
      </c>
      <c r="C31" s="28" t="s">
        <v>52</v>
      </c>
      <c r="D31" s="28" t="s">
        <v>12</v>
      </c>
      <c r="E31" s="28" t="s">
        <v>53</v>
      </c>
      <c r="F31" s="30">
        <v>0.95256</v>
      </c>
      <c r="G31" s="31">
        <v>9</v>
      </c>
      <c r="H31" s="32">
        <v>1279.6999999999998</v>
      </c>
      <c r="I31" s="51">
        <v>1347.3810514533602</v>
      </c>
    </row>
    <row r="32" spans="1:9" ht="13.5" customHeight="1">
      <c r="A32" s="27">
        <v>21</v>
      </c>
      <c r="B32" s="50">
        <v>422632</v>
      </c>
      <c r="C32" s="28" t="s">
        <v>54</v>
      </c>
      <c r="D32" s="28" t="s">
        <v>12</v>
      </c>
      <c r="E32" s="28" t="s">
        <v>55</v>
      </c>
      <c r="F32" s="30">
        <v>1.05742</v>
      </c>
      <c r="G32" s="31">
        <v>10</v>
      </c>
      <c r="H32" s="32">
        <v>1421.2</v>
      </c>
      <c r="I32" s="51">
        <v>1495.7038626730202</v>
      </c>
    </row>
    <row r="33" spans="1:9" ht="13.5" customHeight="1">
      <c r="A33" s="27">
        <v>22</v>
      </c>
      <c r="B33" s="50">
        <v>422633</v>
      </c>
      <c r="C33" s="28" t="s">
        <v>56</v>
      </c>
      <c r="D33" s="28" t="s">
        <v>12</v>
      </c>
      <c r="E33" s="28" t="s">
        <v>57</v>
      </c>
      <c r="F33" s="30">
        <v>1.16228</v>
      </c>
      <c r="G33" s="31">
        <v>11</v>
      </c>
      <c r="H33" s="32">
        <v>1561.8</v>
      </c>
      <c r="I33" s="51">
        <v>1644.0266738926803</v>
      </c>
    </row>
    <row r="34" spans="1:9" ht="13.5" customHeight="1">
      <c r="A34" s="27">
        <v>23</v>
      </c>
      <c r="B34" s="50">
        <v>422634</v>
      </c>
      <c r="C34" s="28" t="s">
        <v>58</v>
      </c>
      <c r="D34" s="28" t="s">
        <v>12</v>
      </c>
      <c r="E34" s="28" t="s">
        <v>59</v>
      </c>
      <c r="F34" s="30">
        <v>1.26714</v>
      </c>
      <c r="G34" s="31">
        <v>12</v>
      </c>
      <c r="H34" s="32">
        <v>1702.4</v>
      </c>
      <c r="I34" s="51">
        <v>1792.3494851123403</v>
      </c>
    </row>
    <row r="35" spans="1:9" ht="13.5" customHeight="1" thickBot="1">
      <c r="A35" s="34">
        <v>24</v>
      </c>
      <c r="B35" s="52">
        <v>422635</v>
      </c>
      <c r="C35" s="35" t="s">
        <v>60</v>
      </c>
      <c r="D35" s="35" t="s">
        <v>12</v>
      </c>
      <c r="E35" s="35" t="s">
        <v>61</v>
      </c>
      <c r="F35" s="37">
        <v>1.3719999999999999</v>
      </c>
      <c r="G35" s="38">
        <v>13</v>
      </c>
      <c r="H35" s="39">
        <v>1844</v>
      </c>
      <c r="I35" s="53">
        <v>1940.672296332</v>
      </c>
    </row>
    <row r="36" spans="1:9" ht="13.5" customHeight="1" thickBot="1">
      <c r="A36" s="100" t="s">
        <v>62</v>
      </c>
      <c r="B36" s="95"/>
      <c r="C36" s="95" t="s">
        <v>63</v>
      </c>
      <c r="D36" s="96"/>
      <c r="E36" s="96"/>
      <c r="F36" s="96"/>
      <c r="G36" s="96"/>
      <c r="H36" s="97"/>
      <c r="I36" s="98"/>
    </row>
    <row r="37" spans="1:9" ht="13.5" customHeight="1" thickBot="1">
      <c r="A37" s="41"/>
      <c r="B37" s="46"/>
      <c r="C37" s="17" t="s">
        <v>354</v>
      </c>
      <c r="D37" s="42"/>
      <c r="E37" s="43"/>
      <c r="F37" s="54"/>
      <c r="G37" s="43"/>
      <c r="H37" s="43"/>
      <c r="I37" s="43"/>
    </row>
    <row r="38" spans="1:9" ht="13.5" customHeight="1">
      <c r="A38" s="20">
        <v>25</v>
      </c>
      <c r="B38" s="21">
        <v>422192</v>
      </c>
      <c r="C38" s="21" t="s">
        <v>64</v>
      </c>
      <c r="D38" s="21" t="s">
        <v>12</v>
      </c>
      <c r="E38" s="22" t="s">
        <v>65</v>
      </c>
      <c r="F38" s="23">
        <v>0.17404799999999998</v>
      </c>
      <c r="G38" s="24">
        <v>1</v>
      </c>
      <c r="H38" s="25">
        <v>222.3</v>
      </c>
      <c r="I38" s="55">
        <v>234</v>
      </c>
    </row>
    <row r="39" spans="1:9" ht="13.5" customHeight="1">
      <c r="A39" s="27">
        <v>26</v>
      </c>
      <c r="B39" s="28">
        <v>422193</v>
      </c>
      <c r="C39" s="28" t="s">
        <v>66</v>
      </c>
      <c r="D39" s="28" t="s">
        <v>12</v>
      </c>
      <c r="E39" s="29" t="s">
        <v>67</v>
      </c>
      <c r="F39" s="30">
        <v>0.24648959999999998</v>
      </c>
      <c r="G39" s="31">
        <v>2</v>
      </c>
      <c r="H39" s="32">
        <v>315.4</v>
      </c>
      <c r="I39" s="56">
        <v>332</v>
      </c>
    </row>
    <row r="40" spans="1:9" ht="13.5" customHeight="1">
      <c r="A40" s="27">
        <v>27</v>
      </c>
      <c r="B40" s="28">
        <v>422194</v>
      </c>
      <c r="C40" s="28" t="s">
        <v>68</v>
      </c>
      <c r="D40" s="28" t="s">
        <v>12</v>
      </c>
      <c r="E40" s="29" t="s">
        <v>69</v>
      </c>
      <c r="F40" s="30">
        <v>0.3770496</v>
      </c>
      <c r="G40" s="31">
        <v>3</v>
      </c>
      <c r="H40" s="32">
        <v>482.6</v>
      </c>
      <c r="I40" s="56">
        <v>508</v>
      </c>
    </row>
    <row r="41" spans="1:9" ht="13.5" customHeight="1">
      <c r="A41" s="27">
        <v>28</v>
      </c>
      <c r="B41" s="28">
        <v>422195</v>
      </c>
      <c r="C41" s="28" t="s">
        <v>70</v>
      </c>
      <c r="D41" s="28" t="s">
        <v>12</v>
      </c>
      <c r="E41" s="29" t="s">
        <v>71</v>
      </c>
      <c r="F41" s="30">
        <v>0.5076096</v>
      </c>
      <c r="G41" s="31">
        <v>4</v>
      </c>
      <c r="H41" s="32">
        <v>648.9</v>
      </c>
      <c r="I41" s="56">
        <v>683</v>
      </c>
    </row>
    <row r="42" spans="1:9" ht="13.5" customHeight="1">
      <c r="A42" s="27">
        <v>29</v>
      </c>
      <c r="B42" s="28">
        <v>422196</v>
      </c>
      <c r="C42" s="28" t="s">
        <v>72</v>
      </c>
      <c r="D42" s="28" t="s">
        <v>12</v>
      </c>
      <c r="E42" s="29" t="s">
        <v>48</v>
      </c>
      <c r="F42" s="30">
        <v>0.6381696</v>
      </c>
      <c r="G42" s="31">
        <v>5</v>
      </c>
      <c r="H42" s="32">
        <v>816.1</v>
      </c>
      <c r="I42" s="56">
        <v>859</v>
      </c>
    </row>
    <row r="43" spans="1:9" ht="13.5" customHeight="1">
      <c r="A43" s="27">
        <v>30</v>
      </c>
      <c r="B43" s="28">
        <v>422197</v>
      </c>
      <c r="C43" s="28" t="s">
        <v>73</v>
      </c>
      <c r="D43" s="28" t="s">
        <v>12</v>
      </c>
      <c r="E43" s="29" t="s">
        <v>74</v>
      </c>
      <c r="F43" s="30">
        <v>0.7687296</v>
      </c>
      <c r="G43" s="31">
        <v>6</v>
      </c>
      <c r="H43" s="32">
        <v>983.3000000000001</v>
      </c>
      <c r="I43" s="56">
        <v>1035</v>
      </c>
    </row>
    <row r="44" spans="1:9" ht="13.5" customHeight="1">
      <c r="A44" s="27">
        <v>31</v>
      </c>
      <c r="B44" s="28">
        <v>422198</v>
      </c>
      <c r="C44" s="28" t="s">
        <v>75</v>
      </c>
      <c r="D44" s="28" t="s">
        <v>12</v>
      </c>
      <c r="E44" s="29" t="s">
        <v>76</v>
      </c>
      <c r="F44" s="30">
        <v>0.8992896</v>
      </c>
      <c r="G44" s="31">
        <v>7</v>
      </c>
      <c r="H44" s="32">
        <v>1150.5</v>
      </c>
      <c r="I44" s="56">
        <v>1211</v>
      </c>
    </row>
    <row r="45" spans="1:9" ht="13.5" customHeight="1">
      <c r="A45" s="27">
        <v>32</v>
      </c>
      <c r="B45" s="28">
        <v>422199</v>
      </c>
      <c r="C45" s="28" t="s">
        <v>77</v>
      </c>
      <c r="D45" s="28" t="s">
        <v>12</v>
      </c>
      <c r="E45" s="29" t="s">
        <v>31</v>
      </c>
      <c r="F45" s="30">
        <v>1.0298496</v>
      </c>
      <c r="G45" s="31">
        <v>8</v>
      </c>
      <c r="H45" s="32">
        <v>1384.1999999999998</v>
      </c>
      <c r="I45" s="56">
        <v>1456.7059680091777</v>
      </c>
    </row>
    <row r="46" spans="1:9" ht="13.5" customHeight="1">
      <c r="A46" s="27">
        <v>33</v>
      </c>
      <c r="B46" s="28">
        <v>422200</v>
      </c>
      <c r="C46" s="28" t="s">
        <v>78</v>
      </c>
      <c r="D46" s="28" t="s">
        <v>12</v>
      </c>
      <c r="E46" s="29" t="s">
        <v>57</v>
      </c>
      <c r="F46" s="30">
        <v>1.1604096000000002</v>
      </c>
      <c r="G46" s="31">
        <v>9</v>
      </c>
      <c r="H46" s="32">
        <v>1559</v>
      </c>
      <c r="I46" s="56">
        <v>1641.381022680538</v>
      </c>
    </row>
    <row r="47" spans="1:9" ht="13.5" customHeight="1">
      <c r="A47" s="27">
        <v>34</v>
      </c>
      <c r="B47" s="28">
        <v>422201</v>
      </c>
      <c r="C47" s="28" t="s">
        <v>79</v>
      </c>
      <c r="D47" s="28" t="s">
        <v>12</v>
      </c>
      <c r="E47" s="29" t="s">
        <v>80</v>
      </c>
      <c r="F47" s="30">
        <v>1.2909696</v>
      </c>
      <c r="G47" s="31">
        <v>10</v>
      </c>
      <c r="H47" s="32">
        <v>1734.7</v>
      </c>
      <c r="I47" s="56">
        <v>1826.0560773518978</v>
      </c>
    </row>
    <row r="48" spans="1:9" ht="13.5" customHeight="1">
      <c r="A48" s="27">
        <v>35</v>
      </c>
      <c r="B48" s="28">
        <v>422202</v>
      </c>
      <c r="C48" s="28" t="s">
        <v>81</v>
      </c>
      <c r="D48" s="28" t="s">
        <v>12</v>
      </c>
      <c r="E48" s="29" t="s">
        <v>82</v>
      </c>
      <c r="F48" s="30">
        <v>1.4215296000000002</v>
      </c>
      <c r="G48" s="31">
        <v>11</v>
      </c>
      <c r="H48" s="32">
        <v>1910.5</v>
      </c>
      <c r="I48" s="56">
        <v>2010.7311320232582</v>
      </c>
    </row>
    <row r="49" spans="1:9" ht="13.5" customHeight="1">
      <c r="A49" s="27">
        <v>36</v>
      </c>
      <c r="B49" s="28">
        <v>422203</v>
      </c>
      <c r="C49" s="28" t="s">
        <v>83</v>
      </c>
      <c r="D49" s="28" t="s">
        <v>12</v>
      </c>
      <c r="E49" s="29" t="s">
        <v>84</v>
      </c>
      <c r="F49" s="30">
        <v>1.5520896</v>
      </c>
      <c r="G49" s="31">
        <v>12</v>
      </c>
      <c r="H49" s="32">
        <v>2085.2999999999997</v>
      </c>
      <c r="I49" s="56">
        <v>2195.406186694618</v>
      </c>
    </row>
    <row r="50" spans="1:9" ht="13.5" customHeight="1" thickBot="1">
      <c r="A50" s="34">
        <v>37</v>
      </c>
      <c r="B50" s="35">
        <v>422204</v>
      </c>
      <c r="C50" s="35" t="s">
        <v>85</v>
      </c>
      <c r="D50" s="35" t="s">
        <v>12</v>
      </c>
      <c r="E50" s="36" t="s">
        <v>86</v>
      </c>
      <c r="F50" s="37">
        <v>1.6826496000000002</v>
      </c>
      <c r="G50" s="38">
        <v>13</v>
      </c>
      <c r="H50" s="39">
        <v>2261</v>
      </c>
      <c r="I50" s="57">
        <v>2380.0812413659783</v>
      </c>
    </row>
    <row r="51" spans="1:9" ht="13.5" customHeight="1" thickBot="1">
      <c r="A51" s="100" t="s">
        <v>87</v>
      </c>
      <c r="B51" s="95"/>
      <c r="C51" s="95" t="s">
        <v>88</v>
      </c>
      <c r="D51" s="96"/>
      <c r="E51" s="96"/>
      <c r="F51" s="96"/>
      <c r="G51" s="96"/>
      <c r="H51" s="97"/>
      <c r="I51" s="98"/>
    </row>
    <row r="52" spans="1:9" ht="13.5" customHeight="1">
      <c r="A52" s="41"/>
      <c r="B52" s="46"/>
      <c r="C52" s="17" t="s">
        <v>354</v>
      </c>
      <c r="D52" s="42"/>
      <c r="E52" s="43"/>
      <c r="F52" s="58" t="s">
        <v>89</v>
      </c>
      <c r="G52" s="43"/>
      <c r="H52" s="43"/>
      <c r="I52" s="43"/>
    </row>
    <row r="53" spans="1:9" ht="13.5" customHeight="1">
      <c r="A53" s="27">
        <v>38</v>
      </c>
      <c r="B53" s="28">
        <v>422822</v>
      </c>
      <c r="C53" s="28" t="s">
        <v>90</v>
      </c>
      <c r="D53" s="28" t="s">
        <v>12</v>
      </c>
      <c r="E53" s="29" t="s">
        <v>69</v>
      </c>
      <c r="F53" s="30">
        <v>0.421</v>
      </c>
      <c r="G53" s="31">
        <v>2</v>
      </c>
      <c r="H53" s="32">
        <v>538.7</v>
      </c>
      <c r="I53" s="56">
        <v>566.7991604055001</v>
      </c>
    </row>
    <row r="54" spans="1:9" ht="13.5" customHeight="1">
      <c r="A54" s="27">
        <v>39</v>
      </c>
      <c r="B54" s="28">
        <v>422823</v>
      </c>
      <c r="C54" s="28" t="s">
        <v>91</v>
      </c>
      <c r="D54" s="28" t="s">
        <v>12</v>
      </c>
      <c r="E54" s="29" t="s">
        <v>48</v>
      </c>
      <c r="F54" s="30">
        <v>0.748</v>
      </c>
      <c r="G54" s="31">
        <v>3</v>
      </c>
      <c r="H54" s="32">
        <v>956.7</v>
      </c>
      <c r="I54" s="56">
        <v>1007.0445890340002</v>
      </c>
    </row>
    <row r="55" spans="1:9" ht="13.5" customHeight="1">
      <c r="A55" s="27">
        <v>40</v>
      </c>
      <c r="B55" s="28">
        <v>422824</v>
      </c>
      <c r="C55" s="28" t="s">
        <v>92</v>
      </c>
      <c r="D55" s="28" t="s">
        <v>12</v>
      </c>
      <c r="E55" s="29" t="s">
        <v>76</v>
      </c>
      <c r="F55" s="30">
        <v>1.049</v>
      </c>
      <c r="G55" s="31">
        <v>4</v>
      </c>
      <c r="H55" s="32">
        <v>1341.4</v>
      </c>
      <c r="I55" s="56">
        <v>1412.2857939795</v>
      </c>
    </row>
    <row r="56" spans="1:9" ht="13.5" customHeight="1">
      <c r="A56" s="27">
        <v>41</v>
      </c>
      <c r="B56" s="28">
        <v>422825</v>
      </c>
      <c r="C56" s="28" t="s">
        <v>93</v>
      </c>
      <c r="D56" s="28" t="s">
        <v>12</v>
      </c>
      <c r="E56" s="29" t="s">
        <v>57</v>
      </c>
      <c r="F56" s="30">
        <v>1.362</v>
      </c>
      <c r="G56" s="31">
        <v>5</v>
      </c>
      <c r="H56" s="32">
        <v>1742.3</v>
      </c>
      <c r="I56" s="56">
        <v>1833.6827944710005</v>
      </c>
    </row>
    <row r="57" spans="1:9" ht="13.5" customHeight="1">
      <c r="A57" s="27">
        <v>42</v>
      </c>
      <c r="B57" s="28">
        <v>422826</v>
      </c>
      <c r="C57" s="28" t="s">
        <v>94</v>
      </c>
      <c r="D57" s="28" t="s">
        <v>12</v>
      </c>
      <c r="E57" s="29" t="s">
        <v>82</v>
      </c>
      <c r="F57" s="30">
        <v>1.676</v>
      </c>
      <c r="G57" s="31">
        <v>6</v>
      </c>
      <c r="H57" s="32">
        <v>2143.2</v>
      </c>
      <c r="I57" s="56">
        <v>2256.426111258</v>
      </c>
    </row>
    <row r="58" spans="1:9" ht="13.5" customHeight="1">
      <c r="A58" s="27">
        <v>43</v>
      </c>
      <c r="B58" s="28">
        <v>422827</v>
      </c>
      <c r="C58" s="28" t="s">
        <v>95</v>
      </c>
      <c r="D58" s="28" t="s">
        <v>12</v>
      </c>
      <c r="E58" s="29" t="s">
        <v>86</v>
      </c>
      <c r="F58" s="30">
        <v>1.984</v>
      </c>
      <c r="G58" s="31">
        <v>7</v>
      </c>
      <c r="H58" s="32">
        <v>2537.5</v>
      </c>
      <c r="I58" s="56">
        <v>2671.0915302720005</v>
      </c>
    </row>
    <row r="59" spans="1:9" ht="13.5" customHeight="1">
      <c r="A59" s="27">
        <v>44</v>
      </c>
      <c r="B59" s="28">
        <v>422828</v>
      </c>
      <c r="C59" s="28" t="s">
        <v>96</v>
      </c>
      <c r="D59" s="28" t="s">
        <v>12</v>
      </c>
      <c r="E59" s="29" t="s">
        <v>97</v>
      </c>
      <c r="F59" s="30">
        <v>2.98</v>
      </c>
      <c r="G59" s="31">
        <v>8</v>
      </c>
      <c r="H59" s="32">
        <v>4004.2999999999997</v>
      </c>
      <c r="I59" s="56">
        <v>4215.162859380001</v>
      </c>
    </row>
    <row r="60" spans="1:9" ht="13.5" customHeight="1">
      <c r="A60" s="27">
        <v>45</v>
      </c>
      <c r="B60" s="28">
        <v>422829</v>
      </c>
      <c r="C60" s="28" t="s">
        <v>98</v>
      </c>
      <c r="D60" s="28" t="s">
        <v>12</v>
      </c>
      <c r="E60" s="29" t="s">
        <v>99</v>
      </c>
      <c r="F60" s="30">
        <v>2.612</v>
      </c>
      <c r="G60" s="31">
        <v>9</v>
      </c>
      <c r="H60" s="32">
        <v>3510.2999999999997</v>
      </c>
      <c r="I60" s="56">
        <v>3694.6326807720006</v>
      </c>
    </row>
    <row r="61" spans="1:9" ht="13.5" customHeight="1">
      <c r="A61" s="27">
        <v>46</v>
      </c>
      <c r="B61" s="28">
        <v>422830</v>
      </c>
      <c r="C61" s="28" t="s">
        <v>100</v>
      </c>
      <c r="D61" s="28" t="s">
        <v>12</v>
      </c>
      <c r="E61" s="29" t="s">
        <v>101</v>
      </c>
      <c r="F61" s="30">
        <v>2.926</v>
      </c>
      <c r="G61" s="31">
        <v>10</v>
      </c>
      <c r="H61" s="32">
        <v>3932.1</v>
      </c>
      <c r="I61" s="56">
        <v>4138.780713606001</v>
      </c>
    </row>
    <row r="62" spans="1:9" ht="13.5" customHeight="1">
      <c r="A62" s="27">
        <v>47</v>
      </c>
      <c r="B62" s="28">
        <v>422831</v>
      </c>
      <c r="C62" s="28" t="s">
        <v>102</v>
      </c>
      <c r="D62" s="28" t="s">
        <v>12</v>
      </c>
      <c r="E62" s="29" t="s">
        <v>103</v>
      </c>
      <c r="F62" s="30">
        <v>3.24</v>
      </c>
      <c r="G62" s="31">
        <v>11</v>
      </c>
      <c r="H62" s="32">
        <v>4353.900000000001</v>
      </c>
      <c r="I62" s="56">
        <v>4582.928746440001</v>
      </c>
    </row>
    <row r="63" spans="1:9" ht="13.5" customHeight="1" thickBot="1">
      <c r="A63" s="27">
        <v>48</v>
      </c>
      <c r="B63" s="28">
        <v>422832</v>
      </c>
      <c r="C63" s="28" t="s">
        <v>104</v>
      </c>
      <c r="D63" s="28" t="s">
        <v>12</v>
      </c>
      <c r="E63" s="29" t="s">
        <v>105</v>
      </c>
      <c r="F63" s="30">
        <v>3.554</v>
      </c>
      <c r="G63" s="31">
        <v>12</v>
      </c>
      <c r="H63" s="32">
        <v>4775.700000000001</v>
      </c>
      <c r="I63" s="56">
        <v>5027.076779274001</v>
      </c>
    </row>
    <row r="64" spans="1:9" ht="13.5" customHeight="1" thickBot="1">
      <c r="A64" s="100" t="s">
        <v>108</v>
      </c>
      <c r="B64" s="95"/>
      <c r="C64" s="95" t="s">
        <v>109</v>
      </c>
      <c r="D64" s="96"/>
      <c r="E64" s="96"/>
      <c r="F64" s="96"/>
      <c r="G64" s="96"/>
      <c r="H64" s="97"/>
      <c r="I64" s="98"/>
    </row>
    <row r="65" spans="1:9" ht="13.5" customHeight="1" thickBot="1">
      <c r="A65" s="41"/>
      <c r="B65" s="46"/>
      <c r="C65" s="17" t="s">
        <v>354</v>
      </c>
      <c r="D65" s="42"/>
      <c r="E65" s="43"/>
      <c r="F65" s="54" t="s">
        <v>38</v>
      </c>
      <c r="G65" s="43"/>
      <c r="H65" s="43"/>
      <c r="I65" s="43"/>
    </row>
    <row r="66" spans="1:9" ht="13.5" customHeight="1">
      <c r="A66" s="59">
        <v>49</v>
      </c>
      <c r="B66" s="48">
        <v>422671</v>
      </c>
      <c r="C66" s="21" t="s">
        <v>110</v>
      </c>
      <c r="D66" s="21" t="s">
        <v>12</v>
      </c>
      <c r="E66" s="21" t="s">
        <v>111</v>
      </c>
      <c r="F66" s="23">
        <v>0.3667</v>
      </c>
      <c r="G66" s="24">
        <v>2</v>
      </c>
      <c r="H66" s="25">
        <v>469.3</v>
      </c>
      <c r="I66" s="55">
        <v>493.69418555985015</v>
      </c>
    </row>
    <row r="67" spans="1:9" ht="13.5" customHeight="1">
      <c r="A67" s="60">
        <v>50</v>
      </c>
      <c r="B67" s="50">
        <v>422672</v>
      </c>
      <c r="C67" s="28" t="s">
        <v>112</v>
      </c>
      <c r="D67" s="28" t="s">
        <v>12</v>
      </c>
      <c r="E67" s="28" t="s">
        <v>113</v>
      </c>
      <c r="F67" s="30">
        <v>0.5415</v>
      </c>
      <c r="G67" s="31">
        <v>3</v>
      </c>
      <c r="H67" s="32">
        <v>692.6</v>
      </c>
      <c r="I67" s="56">
        <v>729.0302740132502</v>
      </c>
    </row>
    <row r="68" spans="1:9" ht="13.5" customHeight="1">
      <c r="A68" s="60">
        <v>51</v>
      </c>
      <c r="B68" s="50">
        <v>422673</v>
      </c>
      <c r="C68" s="28" t="s">
        <v>114</v>
      </c>
      <c r="D68" s="28" t="s">
        <v>12</v>
      </c>
      <c r="E68" s="28" t="s">
        <v>115</v>
      </c>
      <c r="F68" s="30">
        <v>0.7164999999999999</v>
      </c>
      <c r="G68" s="31">
        <v>4</v>
      </c>
      <c r="H68" s="32">
        <v>916.8000000000001</v>
      </c>
      <c r="I68" s="56">
        <v>964.6356257257501</v>
      </c>
    </row>
    <row r="69" spans="1:9" ht="13.5" customHeight="1">
      <c r="A69" s="60">
        <v>52</v>
      </c>
      <c r="B69" s="50">
        <v>422674</v>
      </c>
      <c r="C69" s="28" t="s">
        <v>116</v>
      </c>
      <c r="D69" s="28" t="s">
        <v>12</v>
      </c>
      <c r="E69" s="28" t="s">
        <v>117</v>
      </c>
      <c r="F69" s="30">
        <v>0.8915</v>
      </c>
      <c r="G69" s="31">
        <v>5</v>
      </c>
      <c r="H69" s="32">
        <v>1140</v>
      </c>
      <c r="I69" s="56">
        <v>1200.2409774382502</v>
      </c>
    </row>
    <row r="70" spans="1:9" ht="13.5" customHeight="1">
      <c r="A70" s="60">
        <v>53</v>
      </c>
      <c r="B70" s="50">
        <v>422675</v>
      </c>
      <c r="C70" s="28" t="s">
        <v>118</v>
      </c>
      <c r="D70" s="28" t="s">
        <v>12</v>
      </c>
      <c r="E70" s="28" t="s">
        <v>119</v>
      </c>
      <c r="F70" s="30">
        <v>1.0665</v>
      </c>
      <c r="G70" s="31">
        <v>6</v>
      </c>
      <c r="H70" s="32">
        <v>1364.2</v>
      </c>
      <c r="I70" s="56">
        <v>1435.8463291507503</v>
      </c>
    </row>
    <row r="71" spans="1:9" ht="13.5" customHeight="1">
      <c r="A71" s="60">
        <v>54</v>
      </c>
      <c r="B71" s="50">
        <v>422676</v>
      </c>
      <c r="C71" s="28" t="s">
        <v>120</v>
      </c>
      <c r="D71" s="28" t="s">
        <v>12</v>
      </c>
      <c r="E71" s="28" t="s">
        <v>121</v>
      </c>
      <c r="F71" s="30">
        <v>1.2415</v>
      </c>
      <c r="G71" s="31">
        <v>7</v>
      </c>
      <c r="H71" s="32">
        <v>1587.5</v>
      </c>
      <c r="I71" s="56">
        <v>1671.4516808632504</v>
      </c>
    </row>
    <row r="72" spans="1:9" ht="13.5" customHeight="1">
      <c r="A72" s="60">
        <v>55</v>
      </c>
      <c r="B72" s="50">
        <v>422677</v>
      </c>
      <c r="C72" s="28" t="s">
        <v>122</v>
      </c>
      <c r="D72" s="28" t="s">
        <v>12</v>
      </c>
      <c r="E72" s="28" t="s">
        <v>106</v>
      </c>
      <c r="F72" s="30">
        <v>1.4165</v>
      </c>
      <c r="G72" s="31">
        <v>8</v>
      </c>
      <c r="H72" s="32">
        <v>1903.8</v>
      </c>
      <c r="I72" s="56">
        <v>2003.6168423865006</v>
      </c>
    </row>
    <row r="73" spans="1:9" ht="13.5" customHeight="1">
      <c r="A73" s="60">
        <v>56</v>
      </c>
      <c r="B73" s="50">
        <v>422678</v>
      </c>
      <c r="C73" s="28" t="s">
        <v>123</v>
      </c>
      <c r="D73" s="28" t="s">
        <v>12</v>
      </c>
      <c r="E73" s="28" t="s">
        <v>124</v>
      </c>
      <c r="F73" s="30">
        <v>1.5915000000000001</v>
      </c>
      <c r="G73" s="31">
        <v>9</v>
      </c>
      <c r="H73" s="32">
        <v>2138.5</v>
      </c>
      <c r="I73" s="56">
        <v>2251.1515740615005</v>
      </c>
    </row>
    <row r="74" spans="1:9" ht="13.5" customHeight="1">
      <c r="A74" s="60">
        <v>57</v>
      </c>
      <c r="B74" s="50">
        <v>422679</v>
      </c>
      <c r="C74" s="28" t="s">
        <v>125</v>
      </c>
      <c r="D74" s="28" t="s">
        <v>12</v>
      </c>
      <c r="E74" s="28" t="s">
        <v>126</v>
      </c>
      <c r="F74" s="30">
        <v>1.7665000000000002</v>
      </c>
      <c r="G74" s="31">
        <v>10</v>
      </c>
      <c r="H74" s="32">
        <v>2374.1</v>
      </c>
      <c r="I74" s="56">
        <v>2498.686305736501</v>
      </c>
    </row>
    <row r="75" spans="1:9" ht="13.5" customHeight="1">
      <c r="A75" s="60">
        <v>58</v>
      </c>
      <c r="B75" s="50">
        <v>422680</v>
      </c>
      <c r="C75" s="28" t="s">
        <v>127</v>
      </c>
      <c r="D75" s="28" t="s">
        <v>12</v>
      </c>
      <c r="E75" s="28" t="s">
        <v>128</v>
      </c>
      <c r="F75" s="30">
        <v>1.9415000000000002</v>
      </c>
      <c r="G75" s="31">
        <v>11</v>
      </c>
      <c r="H75" s="32">
        <v>2608.7</v>
      </c>
      <c r="I75" s="56">
        <v>2746.2210374115007</v>
      </c>
    </row>
    <row r="76" spans="1:9" ht="13.5" customHeight="1">
      <c r="A76" s="60">
        <v>59</v>
      </c>
      <c r="B76" s="50">
        <v>422681</v>
      </c>
      <c r="C76" s="28" t="s">
        <v>129</v>
      </c>
      <c r="D76" s="28" t="s">
        <v>12</v>
      </c>
      <c r="E76" s="28" t="s">
        <v>130</v>
      </c>
      <c r="F76" s="30">
        <v>2.1165000000000003</v>
      </c>
      <c r="G76" s="31">
        <v>12</v>
      </c>
      <c r="H76" s="32">
        <v>2844.3</v>
      </c>
      <c r="I76" s="56">
        <v>2993.755769086501</v>
      </c>
    </row>
    <row r="77" spans="1:9" ht="13.5" customHeight="1" thickBot="1">
      <c r="A77" s="61">
        <v>60</v>
      </c>
      <c r="B77" s="52">
        <v>422682</v>
      </c>
      <c r="C77" s="35" t="s">
        <v>131</v>
      </c>
      <c r="D77" s="35" t="s">
        <v>12</v>
      </c>
      <c r="E77" s="35" t="s">
        <v>132</v>
      </c>
      <c r="F77" s="37">
        <v>2.2915</v>
      </c>
      <c r="G77" s="38">
        <v>13</v>
      </c>
      <c r="H77" s="39">
        <v>3079</v>
      </c>
      <c r="I77" s="57">
        <v>3241.290500761501</v>
      </c>
    </row>
    <row r="78" spans="1:9" ht="13.5" customHeight="1" thickBot="1">
      <c r="A78" s="100" t="s">
        <v>133</v>
      </c>
      <c r="B78" s="95"/>
      <c r="C78" s="95" t="s">
        <v>134</v>
      </c>
      <c r="D78" s="96"/>
      <c r="E78" s="96"/>
      <c r="F78" s="96"/>
      <c r="G78" s="96"/>
      <c r="H78" s="97"/>
      <c r="I78" s="98"/>
    </row>
    <row r="79" spans="1:9" ht="13.5" customHeight="1" thickBot="1">
      <c r="A79" s="41"/>
      <c r="B79" s="46"/>
      <c r="C79" s="17" t="s">
        <v>354</v>
      </c>
      <c r="D79" s="42"/>
      <c r="E79" s="43"/>
      <c r="F79" s="54"/>
      <c r="G79" s="43"/>
      <c r="H79" s="43"/>
      <c r="I79" s="43"/>
    </row>
    <row r="80" spans="1:9" ht="13.5" customHeight="1">
      <c r="A80" s="59">
        <v>61</v>
      </c>
      <c r="B80" s="21">
        <v>422001</v>
      </c>
      <c r="C80" s="21" t="s">
        <v>135</v>
      </c>
      <c r="D80" s="21" t="s">
        <v>12</v>
      </c>
      <c r="E80" s="22" t="s">
        <v>136</v>
      </c>
      <c r="F80" s="23">
        <v>0.42036</v>
      </c>
      <c r="G80" s="24">
        <f>2</f>
        <v>2</v>
      </c>
      <c r="H80" s="25">
        <v>537.7</v>
      </c>
      <c r="I80" s="26">
        <v>565.9375179763801</v>
      </c>
    </row>
    <row r="81" spans="1:9" ht="13.5" customHeight="1">
      <c r="A81" s="60">
        <v>62</v>
      </c>
      <c r="B81" s="28">
        <v>422002</v>
      </c>
      <c r="C81" s="28" t="s">
        <v>137</v>
      </c>
      <c r="D81" s="28" t="s">
        <v>12</v>
      </c>
      <c r="E81" s="29" t="s">
        <v>138</v>
      </c>
      <c r="F81" s="30">
        <v>0.63426</v>
      </c>
      <c r="G81" s="31">
        <f>3</f>
        <v>3</v>
      </c>
      <c r="H81" s="32">
        <v>811.3</v>
      </c>
      <c r="I81" s="33">
        <v>853.9145735838302</v>
      </c>
    </row>
    <row r="82" spans="1:9" ht="13.5" customHeight="1">
      <c r="A82" s="60">
        <v>63</v>
      </c>
      <c r="B82" s="28">
        <v>422003</v>
      </c>
      <c r="C82" s="28" t="s">
        <v>139</v>
      </c>
      <c r="D82" s="28" t="s">
        <v>12</v>
      </c>
      <c r="E82" s="29" t="s">
        <v>140</v>
      </c>
      <c r="F82" s="30">
        <v>0.84816</v>
      </c>
      <c r="G82" s="31">
        <f>4</f>
        <v>4</v>
      </c>
      <c r="H82" s="32">
        <v>1084.9</v>
      </c>
      <c r="I82" s="33">
        <v>1141.8916291912803</v>
      </c>
    </row>
    <row r="83" spans="1:9" ht="13.5" customHeight="1">
      <c r="A83" s="60">
        <v>64</v>
      </c>
      <c r="B83" s="28">
        <v>422004</v>
      </c>
      <c r="C83" s="28" t="s">
        <v>141</v>
      </c>
      <c r="D83" s="28" t="s">
        <v>12</v>
      </c>
      <c r="E83" s="29" t="s">
        <v>119</v>
      </c>
      <c r="F83" s="30">
        <v>1.06299</v>
      </c>
      <c r="G83" s="31">
        <f>5</f>
        <v>5</v>
      </c>
      <c r="H83" s="32">
        <v>1359.5</v>
      </c>
      <c r="I83" s="33">
        <v>1431.1207589535454</v>
      </c>
    </row>
    <row r="84" spans="1:9" ht="13.5" customHeight="1">
      <c r="A84" s="60">
        <v>65</v>
      </c>
      <c r="B84" s="28">
        <v>422005</v>
      </c>
      <c r="C84" s="28" t="s">
        <v>142</v>
      </c>
      <c r="D84" s="28" t="s">
        <v>12</v>
      </c>
      <c r="E84" s="29" t="s">
        <v>143</v>
      </c>
      <c r="F84" s="30">
        <v>1.27689</v>
      </c>
      <c r="G84" s="31">
        <f>6</f>
        <v>6</v>
      </c>
      <c r="H84" s="32">
        <v>1633.1</v>
      </c>
      <c r="I84" s="33">
        <v>1719.0978145609954</v>
      </c>
    </row>
    <row r="85" spans="1:9" ht="13.5" customHeight="1">
      <c r="A85" s="60">
        <v>66</v>
      </c>
      <c r="B85" s="28">
        <v>422006</v>
      </c>
      <c r="C85" s="28" t="s">
        <v>144</v>
      </c>
      <c r="D85" s="28" t="s">
        <v>12</v>
      </c>
      <c r="E85" s="29" t="s">
        <v>145</v>
      </c>
      <c r="F85" s="30">
        <v>1.49079</v>
      </c>
      <c r="G85" s="31">
        <f>7</f>
        <v>7</v>
      </c>
      <c r="H85" s="32">
        <v>1906.6999999999998</v>
      </c>
      <c r="I85" s="33">
        <v>2007.0748701684454</v>
      </c>
    </row>
    <row r="86" spans="1:9" ht="13.5" customHeight="1">
      <c r="A86" s="60">
        <v>67</v>
      </c>
      <c r="B86" s="28">
        <v>422007</v>
      </c>
      <c r="C86" s="28" t="s">
        <v>146</v>
      </c>
      <c r="D86" s="28" t="s">
        <v>12</v>
      </c>
      <c r="E86" s="29" t="s">
        <v>107</v>
      </c>
      <c r="F86" s="30">
        <v>1.70469</v>
      </c>
      <c r="G86" s="31">
        <f>8</f>
        <v>8</v>
      </c>
      <c r="H86" s="32">
        <v>2290.5</v>
      </c>
      <c r="I86" s="33">
        <v>2411.2570385088907</v>
      </c>
    </row>
    <row r="87" spans="1:9" ht="13.5" customHeight="1">
      <c r="A87" s="60">
        <v>68</v>
      </c>
      <c r="B87" s="28">
        <v>422008</v>
      </c>
      <c r="C87" s="28" t="s">
        <v>147</v>
      </c>
      <c r="D87" s="28" t="s">
        <v>12</v>
      </c>
      <c r="E87" s="29" t="s">
        <v>128</v>
      </c>
      <c r="F87" s="30">
        <v>1.9185900000000002</v>
      </c>
      <c r="G87" s="31">
        <f>9</f>
        <v>9</v>
      </c>
      <c r="H87" s="32">
        <v>2578.3</v>
      </c>
      <c r="I87" s="33">
        <v>2713.8152048247907</v>
      </c>
    </row>
    <row r="88" spans="1:9" ht="13.5" customHeight="1">
      <c r="A88" s="60">
        <v>69</v>
      </c>
      <c r="B88" s="28">
        <v>422009</v>
      </c>
      <c r="C88" s="28" t="s">
        <v>148</v>
      </c>
      <c r="D88" s="28" t="s">
        <v>12</v>
      </c>
      <c r="E88" s="29" t="s">
        <v>149</v>
      </c>
      <c r="F88" s="30">
        <v>2.13249</v>
      </c>
      <c r="G88" s="31">
        <f>10</f>
        <v>10</v>
      </c>
      <c r="H88" s="32">
        <v>2865.2</v>
      </c>
      <c r="I88" s="33">
        <v>3016.373371140691</v>
      </c>
    </row>
    <row r="89" spans="1:9" ht="13.5" customHeight="1">
      <c r="A89" s="60">
        <v>70</v>
      </c>
      <c r="B89" s="28">
        <v>422010</v>
      </c>
      <c r="C89" s="28" t="s">
        <v>150</v>
      </c>
      <c r="D89" s="28" t="s">
        <v>12</v>
      </c>
      <c r="E89" s="29" t="s">
        <v>151</v>
      </c>
      <c r="F89" s="30">
        <v>2.34639</v>
      </c>
      <c r="G89" s="31">
        <f>11</f>
        <v>11</v>
      </c>
      <c r="H89" s="32">
        <v>3153.1</v>
      </c>
      <c r="I89" s="33">
        <v>3318.9315374565904</v>
      </c>
    </row>
    <row r="90" spans="1:9" ht="13.5" customHeight="1">
      <c r="A90" s="60">
        <v>71</v>
      </c>
      <c r="B90" s="28">
        <v>422011</v>
      </c>
      <c r="C90" s="28" t="s">
        <v>152</v>
      </c>
      <c r="D90" s="28" t="s">
        <v>12</v>
      </c>
      <c r="E90" s="29" t="s">
        <v>153</v>
      </c>
      <c r="F90" s="30">
        <v>2.56029</v>
      </c>
      <c r="G90" s="31">
        <f>12</f>
        <v>12</v>
      </c>
      <c r="H90" s="32">
        <v>3440</v>
      </c>
      <c r="I90" s="33">
        <v>3621.489703772491</v>
      </c>
    </row>
    <row r="91" spans="1:9" ht="13.5" customHeight="1" thickBot="1">
      <c r="A91" s="61">
        <v>72</v>
      </c>
      <c r="B91" s="35">
        <v>422012</v>
      </c>
      <c r="C91" s="35" t="s">
        <v>154</v>
      </c>
      <c r="D91" s="35" t="s">
        <v>12</v>
      </c>
      <c r="E91" s="36" t="s">
        <v>155</v>
      </c>
      <c r="F91" s="37">
        <v>2.77419</v>
      </c>
      <c r="G91" s="38">
        <f>13</f>
        <v>13</v>
      </c>
      <c r="H91" s="39">
        <v>3727.8</v>
      </c>
      <c r="I91" s="40">
        <v>3924.0478700883905</v>
      </c>
    </row>
    <row r="92" spans="1:9" ht="13.5" customHeight="1" thickBot="1">
      <c r="A92" s="100" t="s">
        <v>156</v>
      </c>
      <c r="B92" s="95"/>
      <c r="C92" s="95" t="s">
        <v>157</v>
      </c>
      <c r="D92" s="96"/>
      <c r="E92" s="96"/>
      <c r="F92" s="96"/>
      <c r="G92" s="96"/>
      <c r="H92" s="97"/>
      <c r="I92" s="98"/>
    </row>
    <row r="93" spans="1:9" ht="13.5" customHeight="1" thickBot="1">
      <c r="A93" s="41"/>
      <c r="B93" s="46"/>
      <c r="C93" s="17" t="s">
        <v>354</v>
      </c>
      <c r="D93" s="42"/>
      <c r="E93" s="43"/>
      <c r="F93" s="54"/>
      <c r="G93" s="43"/>
      <c r="H93" s="43"/>
      <c r="I93" s="43"/>
    </row>
    <row r="94" spans="1:9" ht="13.5" customHeight="1">
      <c r="A94" s="59">
        <v>73</v>
      </c>
      <c r="B94" s="21">
        <v>422433</v>
      </c>
      <c r="C94" s="21" t="s">
        <v>158</v>
      </c>
      <c r="D94" s="21" t="s">
        <v>12</v>
      </c>
      <c r="E94" s="22" t="s">
        <v>159</v>
      </c>
      <c r="F94" s="23">
        <v>0.53674</v>
      </c>
      <c r="G94" s="24">
        <v>2</v>
      </c>
      <c r="H94" s="25">
        <v>686.9</v>
      </c>
      <c r="I94" s="55">
        <v>722.6218084466701</v>
      </c>
    </row>
    <row r="95" spans="1:9" ht="13.5" customHeight="1">
      <c r="A95" s="60">
        <v>74</v>
      </c>
      <c r="B95" s="28">
        <v>422434</v>
      </c>
      <c r="C95" s="28" t="s">
        <v>160</v>
      </c>
      <c r="D95" s="28" t="s">
        <v>12</v>
      </c>
      <c r="E95" s="29" t="s">
        <v>140</v>
      </c>
      <c r="F95" s="30">
        <v>0.87232</v>
      </c>
      <c r="G95" s="31">
        <v>3</v>
      </c>
      <c r="H95" s="32">
        <v>1115.3</v>
      </c>
      <c r="I95" s="56">
        <v>1174.4186308905603</v>
      </c>
    </row>
    <row r="96" spans="1:9" ht="13.5" customHeight="1">
      <c r="A96" s="60">
        <v>75</v>
      </c>
      <c r="B96" s="28">
        <v>422435</v>
      </c>
      <c r="C96" s="28" t="s">
        <v>161</v>
      </c>
      <c r="D96" s="28" t="s">
        <v>12</v>
      </c>
      <c r="E96" s="29" t="s">
        <v>162</v>
      </c>
      <c r="F96" s="30">
        <v>1.21166</v>
      </c>
      <c r="G96" s="31">
        <v>4</v>
      </c>
      <c r="H96" s="32">
        <v>1549.5</v>
      </c>
      <c r="I96" s="56">
        <v>1631.2776026055303</v>
      </c>
    </row>
    <row r="97" spans="1:9" ht="13.5" customHeight="1">
      <c r="A97" s="60">
        <v>76</v>
      </c>
      <c r="B97" s="28">
        <v>422436</v>
      </c>
      <c r="C97" s="28" t="s">
        <v>163</v>
      </c>
      <c r="D97" s="28" t="s">
        <v>12</v>
      </c>
      <c r="E97" s="29" t="s">
        <v>145</v>
      </c>
      <c r="F97" s="30">
        <v>1.55194</v>
      </c>
      <c r="G97" s="31">
        <v>5</v>
      </c>
      <c r="H97" s="32">
        <v>1984.6</v>
      </c>
      <c r="I97" s="56">
        <v>2089.4021116382705</v>
      </c>
    </row>
    <row r="98" spans="1:9" ht="13.5" customHeight="1">
      <c r="A98" s="60">
        <v>77</v>
      </c>
      <c r="B98" s="28">
        <v>422437</v>
      </c>
      <c r="C98" s="28" t="s">
        <v>164</v>
      </c>
      <c r="D98" s="28" t="s">
        <v>12</v>
      </c>
      <c r="E98" s="29" t="s">
        <v>165</v>
      </c>
      <c r="F98" s="30">
        <v>1.89222</v>
      </c>
      <c r="G98" s="31">
        <v>6</v>
      </c>
      <c r="H98" s="32">
        <v>2420.6</v>
      </c>
      <c r="I98" s="56">
        <v>2547.5266206710103</v>
      </c>
    </row>
    <row r="99" spans="1:9" ht="13.5" customHeight="1">
      <c r="A99" s="60">
        <v>78</v>
      </c>
      <c r="B99" s="28">
        <v>422438</v>
      </c>
      <c r="C99" s="28" t="s">
        <v>166</v>
      </c>
      <c r="D99" s="28" t="s">
        <v>12</v>
      </c>
      <c r="E99" s="29" t="s">
        <v>149</v>
      </c>
      <c r="F99" s="30">
        <v>2.23156</v>
      </c>
      <c r="G99" s="31">
        <v>7</v>
      </c>
      <c r="H99" s="32">
        <v>2853.8</v>
      </c>
      <c r="I99" s="56">
        <v>3004.3855923859805</v>
      </c>
    </row>
    <row r="100" spans="1:9" ht="13.5" customHeight="1">
      <c r="A100" s="60">
        <v>79</v>
      </c>
      <c r="B100" s="28">
        <v>422439</v>
      </c>
      <c r="C100" s="28" t="s">
        <v>167</v>
      </c>
      <c r="D100" s="28" t="s">
        <v>12</v>
      </c>
      <c r="E100" s="29" t="s">
        <v>168</v>
      </c>
      <c r="F100" s="30">
        <v>2.5718400000000003</v>
      </c>
      <c r="G100" s="31">
        <v>8</v>
      </c>
      <c r="H100" s="32">
        <v>3456.1</v>
      </c>
      <c r="I100" s="56">
        <v>3637.826996063041</v>
      </c>
    </row>
    <row r="101" spans="1:9" ht="13.5" customHeight="1">
      <c r="A101" s="60">
        <v>80</v>
      </c>
      <c r="B101" s="28">
        <v>422440</v>
      </c>
      <c r="C101" s="28" t="s">
        <v>169</v>
      </c>
      <c r="D101" s="28" t="s">
        <v>12</v>
      </c>
      <c r="E101" s="29" t="s">
        <v>155</v>
      </c>
      <c r="F101" s="30">
        <v>2.91212</v>
      </c>
      <c r="G101" s="31">
        <v>9</v>
      </c>
      <c r="H101" s="32">
        <v>3913.1</v>
      </c>
      <c r="I101" s="56">
        <v>4119.14767317372</v>
      </c>
    </row>
    <row r="102" spans="1:9" ht="13.5" customHeight="1">
      <c r="A102" s="60">
        <v>81</v>
      </c>
      <c r="B102" s="28">
        <v>422441</v>
      </c>
      <c r="C102" s="28" t="s">
        <v>170</v>
      </c>
      <c r="D102" s="28" t="s">
        <v>12</v>
      </c>
      <c r="E102" s="29" t="s">
        <v>171</v>
      </c>
      <c r="F102" s="30">
        <v>3.46</v>
      </c>
      <c r="G102" s="31">
        <v>10</v>
      </c>
      <c r="H102" s="32">
        <v>4649.3</v>
      </c>
      <c r="I102" s="56">
        <v>4894.115266260001</v>
      </c>
    </row>
    <row r="103" spans="1:9" ht="13.5" customHeight="1">
      <c r="A103" s="60">
        <v>82</v>
      </c>
      <c r="B103" s="28">
        <v>422442</v>
      </c>
      <c r="C103" s="28" t="s">
        <v>172</v>
      </c>
      <c r="D103" s="28" t="s">
        <v>12</v>
      </c>
      <c r="E103" s="29" t="s">
        <v>173</v>
      </c>
      <c r="F103" s="30">
        <v>3.822</v>
      </c>
      <c r="G103" s="31">
        <v>11</v>
      </c>
      <c r="H103" s="32">
        <v>5135.7</v>
      </c>
      <c r="I103" s="56">
        <v>5406.158539782001</v>
      </c>
    </row>
    <row r="104" spans="1:9" ht="13.5" customHeight="1">
      <c r="A104" s="60">
        <v>83</v>
      </c>
      <c r="B104" s="28">
        <v>422443</v>
      </c>
      <c r="C104" s="28" t="s">
        <v>174</v>
      </c>
      <c r="D104" s="28" t="s">
        <v>12</v>
      </c>
      <c r="E104" s="29" t="s">
        <v>175</v>
      </c>
      <c r="F104" s="30">
        <v>4.184</v>
      </c>
      <c r="G104" s="31">
        <v>12</v>
      </c>
      <c r="H104" s="32">
        <v>5622.1</v>
      </c>
      <c r="I104" s="56">
        <v>5918.201813304001</v>
      </c>
    </row>
    <row r="105" spans="1:9" ht="13.5" customHeight="1" thickBot="1">
      <c r="A105" s="61">
        <v>84</v>
      </c>
      <c r="B105" s="35">
        <v>422444</v>
      </c>
      <c r="C105" s="35" t="s">
        <v>176</v>
      </c>
      <c r="D105" s="35" t="s">
        <v>12</v>
      </c>
      <c r="E105" s="36" t="s">
        <v>177</v>
      </c>
      <c r="F105" s="37">
        <v>4.546</v>
      </c>
      <c r="G105" s="38">
        <v>13</v>
      </c>
      <c r="H105" s="39">
        <v>6108.5</v>
      </c>
      <c r="I105" s="57">
        <v>6430.245086826001</v>
      </c>
    </row>
    <row r="106" spans="1:9" ht="13.5" customHeight="1" thickBot="1">
      <c r="A106" s="100" t="s">
        <v>178</v>
      </c>
      <c r="B106" s="95"/>
      <c r="C106" s="95" t="s">
        <v>179</v>
      </c>
      <c r="D106" s="96"/>
      <c r="E106" s="96"/>
      <c r="F106" s="96"/>
      <c r="G106" s="96"/>
      <c r="H106" s="97"/>
      <c r="I106" s="98"/>
    </row>
    <row r="107" spans="1:9" ht="13.5" customHeight="1" thickBot="1">
      <c r="A107" s="41"/>
      <c r="B107" s="46"/>
      <c r="C107" s="17" t="s">
        <v>354</v>
      </c>
      <c r="D107" s="42"/>
      <c r="E107" s="43"/>
      <c r="F107" s="54"/>
      <c r="G107" s="43"/>
      <c r="H107" s="43"/>
      <c r="I107" s="43"/>
    </row>
    <row r="108" spans="1:9" ht="13.5" customHeight="1">
      <c r="A108" s="59">
        <v>85</v>
      </c>
      <c r="B108" s="21">
        <v>422048</v>
      </c>
      <c r="C108" s="21" t="s">
        <v>180</v>
      </c>
      <c r="D108" s="21" t="s">
        <v>12</v>
      </c>
      <c r="E108" s="22" t="s">
        <v>181</v>
      </c>
      <c r="F108" s="23">
        <v>0.304</v>
      </c>
      <c r="G108" s="24">
        <v>1</v>
      </c>
      <c r="H108" s="25">
        <v>388.6</v>
      </c>
      <c r="I108" s="55">
        <v>409.28015383200005</v>
      </c>
    </row>
    <row r="109" spans="1:9" ht="13.5" customHeight="1">
      <c r="A109" s="60">
        <v>86</v>
      </c>
      <c r="B109" s="28">
        <v>422049</v>
      </c>
      <c r="C109" s="28" t="s">
        <v>182</v>
      </c>
      <c r="D109" s="28" t="s">
        <v>12</v>
      </c>
      <c r="E109" s="29" t="s">
        <v>138</v>
      </c>
      <c r="F109" s="30">
        <v>0.6630999999999999</v>
      </c>
      <c r="G109" s="31">
        <f>2</f>
        <v>2</v>
      </c>
      <c r="H109" s="32">
        <v>848.4</v>
      </c>
      <c r="I109" s="56">
        <v>892.7423355460501</v>
      </c>
    </row>
    <row r="110" spans="1:9" ht="13.5" customHeight="1">
      <c r="A110" s="60">
        <v>87</v>
      </c>
      <c r="B110" s="28">
        <v>422050</v>
      </c>
      <c r="C110" s="28" t="s">
        <v>183</v>
      </c>
      <c r="D110" s="28" t="s">
        <v>12</v>
      </c>
      <c r="E110" s="29" t="s">
        <v>119</v>
      </c>
      <c r="F110" s="30">
        <v>1.1153</v>
      </c>
      <c r="G110" s="31">
        <f>3</f>
        <v>3</v>
      </c>
      <c r="H110" s="32">
        <v>1426.9</v>
      </c>
      <c r="I110" s="56">
        <v>1501.5465643711502</v>
      </c>
    </row>
    <row r="111" spans="1:9" ht="13.5" customHeight="1">
      <c r="A111" s="60">
        <v>88</v>
      </c>
      <c r="B111" s="28">
        <v>422051</v>
      </c>
      <c r="C111" s="28" t="s">
        <v>184</v>
      </c>
      <c r="D111" s="28" t="s">
        <v>12</v>
      </c>
      <c r="E111" s="29" t="s">
        <v>145</v>
      </c>
      <c r="F111" s="30">
        <v>1.5903</v>
      </c>
      <c r="G111" s="31">
        <f>4</f>
        <v>4</v>
      </c>
      <c r="H111" s="32">
        <v>2034</v>
      </c>
      <c r="I111" s="56">
        <v>2141.0468047336503</v>
      </c>
    </row>
    <row r="112" spans="1:9" ht="13.5" customHeight="1">
      <c r="A112" s="60">
        <v>89</v>
      </c>
      <c r="B112" s="28">
        <v>422052</v>
      </c>
      <c r="C112" s="28" t="s">
        <v>185</v>
      </c>
      <c r="D112" s="28" t="s">
        <v>12</v>
      </c>
      <c r="E112" s="29" t="s">
        <v>128</v>
      </c>
      <c r="F112" s="30">
        <v>2.01875</v>
      </c>
      <c r="G112" s="31">
        <f>5</f>
        <v>5</v>
      </c>
      <c r="H112" s="32">
        <v>2582.1</v>
      </c>
      <c r="I112" s="56">
        <v>2717.876021540625</v>
      </c>
    </row>
    <row r="113" spans="1:9" ht="13.5" customHeight="1">
      <c r="A113" s="60">
        <v>90</v>
      </c>
      <c r="B113" s="28">
        <v>422053</v>
      </c>
      <c r="C113" s="28" t="s">
        <v>186</v>
      </c>
      <c r="D113" s="28" t="s">
        <v>12</v>
      </c>
      <c r="E113" s="29" t="s">
        <v>151</v>
      </c>
      <c r="F113" s="30">
        <v>2.47095</v>
      </c>
      <c r="G113" s="31">
        <f>6</f>
        <v>6</v>
      </c>
      <c r="H113" s="32">
        <v>3160.7</v>
      </c>
      <c r="I113" s="56">
        <v>3326.680250365726</v>
      </c>
    </row>
    <row r="114" spans="1:9" ht="13.5" customHeight="1">
      <c r="A114" s="60">
        <v>91</v>
      </c>
      <c r="B114" s="28">
        <v>422054</v>
      </c>
      <c r="C114" s="28" t="s">
        <v>187</v>
      </c>
      <c r="D114" s="28" t="s">
        <v>12</v>
      </c>
      <c r="E114" s="29" t="s">
        <v>155</v>
      </c>
      <c r="F114" s="30">
        <v>2.92315</v>
      </c>
      <c r="G114" s="31">
        <f>7</f>
        <v>7</v>
      </c>
      <c r="H114" s="32">
        <v>3738.2999999999997</v>
      </c>
      <c r="I114" s="56">
        <v>3935.484479190826</v>
      </c>
    </row>
    <row r="115" spans="1:9" ht="13.5" customHeight="1">
      <c r="A115" s="60">
        <v>92</v>
      </c>
      <c r="B115" s="28">
        <v>422055</v>
      </c>
      <c r="C115" s="28" t="s">
        <v>188</v>
      </c>
      <c r="D115" s="28" t="s">
        <v>12</v>
      </c>
      <c r="E115" s="29" t="s">
        <v>189</v>
      </c>
      <c r="F115" s="30">
        <v>3.4623399999999998</v>
      </c>
      <c r="G115" s="31">
        <f>8</f>
        <v>8</v>
      </c>
      <c r="H115" s="32">
        <v>4652.200000000001</v>
      </c>
      <c r="I115" s="56">
        <v>4897.42515924354</v>
      </c>
    </row>
    <row r="116" spans="1:9" ht="13.5" customHeight="1">
      <c r="A116" s="60">
        <v>93</v>
      </c>
      <c r="B116" s="28">
        <v>422056</v>
      </c>
      <c r="C116" s="28" t="s">
        <v>190</v>
      </c>
      <c r="D116" s="28" t="s">
        <v>12</v>
      </c>
      <c r="E116" s="29" t="s">
        <v>191</v>
      </c>
      <c r="F116" s="30">
        <v>3.90922</v>
      </c>
      <c r="G116" s="31">
        <f>9</f>
        <v>9</v>
      </c>
      <c r="H116" s="32">
        <v>5253.5</v>
      </c>
      <c r="I116" s="56">
        <v>5529.529850048821</v>
      </c>
    </row>
    <row r="117" spans="1:9" ht="13.5" customHeight="1">
      <c r="A117" s="60">
        <v>94</v>
      </c>
      <c r="B117" s="28">
        <v>422057</v>
      </c>
      <c r="C117" s="28" t="s">
        <v>192</v>
      </c>
      <c r="D117" s="28" t="s">
        <v>12</v>
      </c>
      <c r="E117" s="29" t="s">
        <v>177</v>
      </c>
      <c r="F117" s="30">
        <v>4.3561000000000005</v>
      </c>
      <c r="G117" s="31">
        <f>10</f>
        <v>10</v>
      </c>
      <c r="H117" s="32">
        <v>5853.9</v>
      </c>
      <c r="I117" s="56">
        <v>6161.634540854102</v>
      </c>
    </row>
    <row r="118" spans="1:9" ht="13.5" customHeight="1">
      <c r="A118" s="60">
        <v>95</v>
      </c>
      <c r="B118" s="28">
        <v>422058</v>
      </c>
      <c r="C118" s="28" t="s">
        <v>193</v>
      </c>
      <c r="D118" s="28" t="s">
        <v>12</v>
      </c>
      <c r="E118" s="29" t="s">
        <v>194</v>
      </c>
      <c r="F118" s="30">
        <v>4.80298</v>
      </c>
      <c r="G118" s="31">
        <f>11</f>
        <v>11</v>
      </c>
      <c r="H118" s="32">
        <v>6454.3</v>
      </c>
      <c r="I118" s="56">
        <v>6793.739231659381</v>
      </c>
    </row>
    <row r="119" spans="1:9" ht="13.5" customHeight="1" thickBot="1">
      <c r="A119" s="61">
        <v>96</v>
      </c>
      <c r="B119" s="35">
        <v>422059</v>
      </c>
      <c r="C119" s="35" t="s">
        <v>195</v>
      </c>
      <c r="D119" s="35" t="s">
        <v>12</v>
      </c>
      <c r="E119" s="36" t="s">
        <v>196</v>
      </c>
      <c r="F119" s="37">
        <v>5.24986</v>
      </c>
      <c r="G119" s="38">
        <f>12</f>
        <v>12</v>
      </c>
      <c r="H119" s="39">
        <v>7054.7</v>
      </c>
      <c r="I119" s="57">
        <v>7425.843922464662</v>
      </c>
    </row>
    <row r="120" spans="1:9" ht="13.5" customHeight="1" thickBot="1">
      <c r="A120" s="94" t="s">
        <v>197</v>
      </c>
      <c r="B120" s="95"/>
      <c r="C120" s="95" t="s">
        <v>198</v>
      </c>
      <c r="D120" s="96"/>
      <c r="E120" s="96"/>
      <c r="F120" s="96"/>
      <c r="G120" s="96"/>
      <c r="H120" s="97"/>
      <c r="I120" s="98"/>
    </row>
    <row r="121" spans="1:9" ht="13.5" customHeight="1" thickBot="1">
      <c r="A121" s="41"/>
      <c r="B121" s="46"/>
      <c r="C121" s="17" t="s">
        <v>354</v>
      </c>
      <c r="D121" s="42"/>
      <c r="E121" s="43"/>
      <c r="F121" s="54"/>
      <c r="G121" s="43"/>
      <c r="H121" s="43"/>
      <c r="I121" s="43"/>
    </row>
    <row r="122" spans="1:9" ht="13.5" customHeight="1">
      <c r="A122" s="62">
        <v>97</v>
      </c>
      <c r="B122" s="63">
        <v>422490</v>
      </c>
      <c r="C122" s="21" t="s">
        <v>199</v>
      </c>
      <c r="D122" s="21" t="s">
        <v>12</v>
      </c>
      <c r="E122" s="22" t="s">
        <v>140</v>
      </c>
      <c r="F122" s="23">
        <v>0.8664000000000001</v>
      </c>
      <c r="G122" s="24">
        <f>2</f>
        <v>2</v>
      </c>
      <c r="H122" s="25">
        <v>1107.7</v>
      </c>
      <c r="I122" s="55">
        <v>1166.4484384212003</v>
      </c>
    </row>
    <row r="123" spans="1:9" ht="13.5" customHeight="1">
      <c r="A123" s="64">
        <v>98</v>
      </c>
      <c r="B123" s="65">
        <v>422491</v>
      </c>
      <c r="C123" s="28" t="s">
        <v>200</v>
      </c>
      <c r="D123" s="28" t="s">
        <v>12</v>
      </c>
      <c r="E123" s="29" t="s">
        <v>145</v>
      </c>
      <c r="F123" s="30">
        <v>1.54565</v>
      </c>
      <c r="G123" s="31">
        <f>3</f>
        <v>3</v>
      </c>
      <c r="H123" s="32">
        <v>1977</v>
      </c>
      <c r="I123" s="56">
        <v>2080.933782139575</v>
      </c>
    </row>
    <row r="124" spans="1:9" ht="13.5" customHeight="1">
      <c r="A124" s="64">
        <v>99</v>
      </c>
      <c r="B124" s="65">
        <v>422492</v>
      </c>
      <c r="C124" s="28" t="s">
        <v>201</v>
      </c>
      <c r="D124" s="28" t="s">
        <v>12</v>
      </c>
      <c r="E124" s="29" t="s">
        <v>149</v>
      </c>
      <c r="F124" s="30">
        <v>2.2249</v>
      </c>
      <c r="G124" s="31">
        <f>4</f>
        <v>4</v>
      </c>
      <c r="H124" s="32">
        <v>2845.2999999999997</v>
      </c>
      <c r="I124" s="56">
        <v>2995.4191258579503</v>
      </c>
    </row>
    <row r="125" spans="1:9" ht="13.5" customHeight="1">
      <c r="A125" s="64">
        <v>100</v>
      </c>
      <c r="B125" s="65">
        <v>422493</v>
      </c>
      <c r="C125" s="28" t="s">
        <v>202</v>
      </c>
      <c r="D125" s="28" t="s">
        <v>12</v>
      </c>
      <c r="E125" s="29" t="s">
        <v>155</v>
      </c>
      <c r="F125" s="30">
        <v>2.90415</v>
      </c>
      <c r="G125" s="31">
        <f>5</f>
        <v>5</v>
      </c>
      <c r="H125" s="32">
        <v>3714.5</v>
      </c>
      <c r="I125" s="56">
        <v>3909.904469576326</v>
      </c>
    </row>
    <row r="126" spans="1:9" ht="13.5" customHeight="1">
      <c r="A126" s="64">
        <v>101</v>
      </c>
      <c r="B126" s="65">
        <v>422494</v>
      </c>
      <c r="C126" s="28" t="s">
        <v>203</v>
      </c>
      <c r="D126" s="28" t="s">
        <v>12</v>
      </c>
      <c r="E126" s="29" t="s">
        <v>173</v>
      </c>
      <c r="F126" s="30">
        <v>3.772</v>
      </c>
      <c r="G126" s="31">
        <f>6</f>
        <v>6</v>
      </c>
      <c r="H126" s="32">
        <v>4824.1</v>
      </c>
      <c r="I126" s="56">
        <v>5078.305066626001</v>
      </c>
    </row>
    <row r="127" spans="1:9" ht="13.5" customHeight="1">
      <c r="A127" s="64">
        <v>102</v>
      </c>
      <c r="B127" s="65">
        <v>422495</v>
      </c>
      <c r="C127" s="28" t="s">
        <v>204</v>
      </c>
      <c r="D127" s="28" t="s">
        <v>12</v>
      </c>
      <c r="E127" s="29" t="s">
        <v>177</v>
      </c>
      <c r="F127" s="30">
        <v>4.487</v>
      </c>
      <c r="G127" s="31">
        <f>7</f>
        <v>7</v>
      </c>
      <c r="H127" s="32">
        <v>5739</v>
      </c>
      <c r="I127" s="56">
        <v>6040.921217908502</v>
      </c>
    </row>
    <row r="128" spans="1:9" ht="13.5" customHeight="1" thickBot="1">
      <c r="A128" s="94" t="s">
        <v>205</v>
      </c>
      <c r="B128" s="99"/>
      <c r="C128" s="99" t="s">
        <v>206</v>
      </c>
      <c r="D128" s="97"/>
      <c r="E128" s="97"/>
      <c r="F128" s="97"/>
      <c r="G128" s="97"/>
      <c r="H128" s="97"/>
      <c r="I128" s="98"/>
    </row>
    <row r="129" spans="1:9" ht="13.5" customHeight="1" thickBot="1">
      <c r="A129" s="41"/>
      <c r="B129" s="46"/>
      <c r="C129" s="17" t="s">
        <v>354</v>
      </c>
      <c r="D129" s="42"/>
      <c r="E129" s="43"/>
      <c r="F129" s="54"/>
      <c r="G129" s="43"/>
      <c r="H129" s="43"/>
      <c r="I129" s="43"/>
    </row>
    <row r="130" spans="1:9" ht="13.5" customHeight="1">
      <c r="A130" s="62">
        <v>103</v>
      </c>
      <c r="B130" s="63">
        <v>422094</v>
      </c>
      <c r="C130" s="21" t="s">
        <v>207</v>
      </c>
      <c r="D130" s="21" t="s">
        <v>12</v>
      </c>
      <c r="E130" s="22" t="s">
        <v>208</v>
      </c>
      <c r="F130" s="23">
        <v>0.3724</v>
      </c>
      <c r="G130" s="24">
        <v>1</v>
      </c>
      <c r="H130" s="25">
        <v>476</v>
      </c>
      <c r="I130" s="55">
        <v>501.3681884442001</v>
      </c>
    </row>
    <row r="131" spans="1:9" ht="13.5" customHeight="1">
      <c r="A131" s="64">
        <v>104</v>
      </c>
      <c r="B131" s="65">
        <v>422095</v>
      </c>
      <c r="C131" s="28" t="s">
        <v>209</v>
      </c>
      <c r="D131" s="28" t="s">
        <v>12</v>
      </c>
      <c r="E131" s="29" t="s">
        <v>210</v>
      </c>
      <c r="F131" s="30">
        <v>0.5263</v>
      </c>
      <c r="G131" s="31">
        <f>2</f>
        <v>2</v>
      </c>
      <c r="H131" s="32">
        <v>673.6</v>
      </c>
      <c r="I131" s="56">
        <v>708.5662663216501</v>
      </c>
    </row>
    <row r="132" spans="1:9" ht="13.5" customHeight="1">
      <c r="A132" s="64">
        <v>105</v>
      </c>
      <c r="B132" s="65">
        <v>422096</v>
      </c>
      <c r="C132" s="28" t="s">
        <v>211</v>
      </c>
      <c r="D132" s="28" t="s">
        <v>12</v>
      </c>
      <c r="E132" s="29" t="s">
        <v>212</v>
      </c>
      <c r="F132" s="30">
        <v>0.79325</v>
      </c>
      <c r="G132" s="31">
        <f>3</f>
        <v>3</v>
      </c>
      <c r="H132" s="32">
        <v>1014.6</v>
      </c>
      <c r="I132" s="56">
        <v>1067.9654014053751</v>
      </c>
    </row>
    <row r="133" spans="1:9" ht="13.5" customHeight="1">
      <c r="A133" s="64">
        <v>106</v>
      </c>
      <c r="B133" s="65">
        <v>422097</v>
      </c>
      <c r="C133" s="28" t="s">
        <v>213</v>
      </c>
      <c r="D133" s="28" t="s">
        <v>12</v>
      </c>
      <c r="E133" s="29" t="s">
        <v>214</v>
      </c>
      <c r="F133" s="30">
        <v>1.0602</v>
      </c>
      <c r="G133" s="31">
        <f>4</f>
        <v>4</v>
      </c>
      <c r="H133" s="32">
        <v>1355.6999999999998</v>
      </c>
      <c r="I133" s="56">
        <v>1427.3645364891004</v>
      </c>
    </row>
    <row r="134" spans="1:9" ht="13.5" customHeight="1">
      <c r="A134" s="64">
        <v>107</v>
      </c>
      <c r="B134" s="65">
        <v>422098</v>
      </c>
      <c r="C134" s="28" t="s">
        <v>215</v>
      </c>
      <c r="D134" s="28" t="s">
        <v>12</v>
      </c>
      <c r="E134" s="29" t="s">
        <v>216</v>
      </c>
      <c r="F134" s="30">
        <v>1.32715</v>
      </c>
      <c r="G134" s="31">
        <f>5</f>
        <v>5</v>
      </c>
      <c r="H134" s="32">
        <v>1697.6999999999998</v>
      </c>
      <c r="I134" s="56">
        <v>1786.7636715728254</v>
      </c>
    </row>
    <row r="135" spans="1:9" ht="13.5" customHeight="1">
      <c r="A135" s="64">
        <v>108</v>
      </c>
      <c r="B135" s="65">
        <v>422099</v>
      </c>
      <c r="C135" s="28" t="s">
        <v>217</v>
      </c>
      <c r="D135" s="28" t="s">
        <v>12</v>
      </c>
      <c r="E135" s="29" t="s">
        <v>218</v>
      </c>
      <c r="F135" s="30">
        <v>1.5940999999999999</v>
      </c>
      <c r="G135" s="31">
        <f>6</f>
        <v>6</v>
      </c>
      <c r="H135" s="32">
        <v>2038.7</v>
      </c>
      <c r="I135" s="56">
        <v>2146.1628066565504</v>
      </c>
    </row>
    <row r="136" spans="1:9" ht="13.5" customHeight="1">
      <c r="A136" s="64">
        <v>109</v>
      </c>
      <c r="B136" s="65">
        <v>422100</v>
      </c>
      <c r="C136" s="28" t="s">
        <v>219</v>
      </c>
      <c r="D136" s="28" t="s">
        <v>12</v>
      </c>
      <c r="E136" s="29" t="s">
        <v>220</v>
      </c>
      <c r="F136" s="30">
        <v>1.86105</v>
      </c>
      <c r="G136" s="31">
        <f>7</f>
        <v>7</v>
      </c>
      <c r="H136" s="32">
        <v>2380.7</v>
      </c>
      <c r="I136" s="56">
        <v>2505.5619417402754</v>
      </c>
    </row>
    <row r="137" spans="1:9" ht="13.5" customHeight="1">
      <c r="A137" s="64">
        <v>110</v>
      </c>
      <c r="B137" s="65">
        <v>422101</v>
      </c>
      <c r="C137" s="28" t="s">
        <v>221</v>
      </c>
      <c r="D137" s="28" t="s">
        <v>12</v>
      </c>
      <c r="E137" s="29" t="s">
        <v>222</v>
      </c>
      <c r="F137" s="30">
        <v>2.128</v>
      </c>
      <c r="G137" s="31">
        <f>8</f>
        <v>8</v>
      </c>
      <c r="H137" s="32">
        <v>2859.5</v>
      </c>
      <c r="I137" s="56">
        <v>3010.022337168001</v>
      </c>
    </row>
    <row r="138" spans="1:9" ht="13.5" customHeight="1">
      <c r="A138" s="64">
        <v>111</v>
      </c>
      <c r="B138" s="65">
        <v>422102</v>
      </c>
      <c r="C138" s="28" t="s">
        <v>223</v>
      </c>
      <c r="D138" s="28" t="s">
        <v>12</v>
      </c>
      <c r="E138" s="29" t="s">
        <v>224</v>
      </c>
      <c r="F138" s="30">
        <v>2.3949499999999997</v>
      </c>
      <c r="G138" s="31">
        <f>9</f>
        <v>9</v>
      </c>
      <c r="H138" s="32">
        <v>3218.6</v>
      </c>
      <c r="I138" s="56">
        <v>3387.61888928595</v>
      </c>
    </row>
    <row r="139" spans="1:9" ht="13.5" customHeight="1">
      <c r="A139" s="64">
        <v>112</v>
      </c>
      <c r="B139" s="65">
        <v>422103</v>
      </c>
      <c r="C139" s="28" t="s">
        <v>225</v>
      </c>
      <c r="D139" s="28" t="s">
        <v>12</v>
      </c>
      <c r="E139" s="29" t="s">
        <v>226</v>
      </c>
      <c r="F139" s="30">
        <v>2.6619</v>
      </c>
      <c r="G139" s="31">
        <f>10</f>
        <v>10</v>
      </c>
      <c r="H139" s="32">
        <v>3576.7999999999997</v>
      </c>
      <c r="I139" s="56">
        <v>3765.215441403901</v>
      </c>
    </row>
    <row r="140" spans="1:9" ht="13.5" customHeight="1">
      <c r="A140" s="64">
        <v>113</v>
      </c>
      <c r="B140" s="65">
        <v>422104</v>
      </c>
      <c r="C140" s="28" t="s">
        <v>227</v>
      </c>
      <c r="D140" s="28" t="s">
        <v>12</v>
      </c>
      <c r="E140" s="29" t="s">
        <v>228</v>
      </c>
      <c r="F140" s="30">
        <v>2.92885</v>
      </c>
      <c r="G140" s="31">
        <f>11</f>
        <v>11</v>
      </c>
      <c r="H140" s="32">
        <v>3935.9</v>
      </c>
      <c r="I140" s="56">
        <v>4142.811993521851</v>
      </c>
    </row>
    <row r="141" spans="1:9" ht="13.5" customHeight="1">
      <c r="A141" s="64">
        <v>114</v>
      </c>
      <c r="B141" s="65">
        <v>422105</v>
      </c>
      <c r="C141" s="28" t="s">
        <v>229</v>
      </c>
      <c r="D141" s="28" t="s">
        <v>12</v>
      </c>
      <c r="E141" s="29" t="s">
        <v>230</v>
      </c>
      <c r="F141" s="30">
        <v>3.1957999999999998</v>
      </c>
      <c r="G141" s="31">
        <f>12</f>
        <v>12</v>
      </c>
      <c r="H141" s="32">
        <v>4294</v>
      </c>
      <c r="I141" s="56">
        <v>4520.408545639801</v>
      </c>
    </row>
    <row r="142" spans="1:9" ht="13.5" customHeight="1" thickBot="1">
      <c r="A142" s="66">
        <v>115</v>
      </c>
      <c r="B142" s="67">
        <v>422106</v>
      </c>
      <c r="C142" s="35" t="s">
        <v>231</v>
      </c>
      <c r="D142" s="35" t="s">
        <v>12</v>
      </c>
      <c r="E142" s="36" t="s">
        <v>232</v>
      </c>
      <c r="F142" s="37">
        <v>3.4627499999999998</v>
      </c>
      <c r="G142" s="38">
        <f>13</f>
        <v>13</v>
      </c>
      <c r="H142" s="39">
        <v>4653.1</v>
      </c>
      <c r="I142" s="57">
        <v>4898.00509775775</v>
      </c>
    </row>
    <row r="143" spans="1:9" ht="13.5" customHeight="1" thickBot="1">
      <c r="A143" s="94" t="s">
        <v>233</v>
      </c>
      <c r="B143" s="95"/>
      <c r="C143" s="95" t="s">
        <v>234</v>
      </c>
      <c r="D143" s="96"/>
      <c r="E143" s="96"/>
      <c r="F143" s="96"/>
      <c r="G143" s="96"/>
      <c r="H143" s="97"/>
      <c r="I143" s="98"/>
    </row>
    <row r="144" spans="1:9" ht="13.5" customHeight="1" thickBot="1">
      <c r="A144" s="41"/>
      <c r="B144" s="46"/>
      <c r="C144" s="17" t="s">
        <v>354</v>
      </c>
      <c r="D144" s="42"/>
      <c r="E144" s="43"/>
      <c r="F144" s="54"/>
      <c r="G144" s="43"/>
      <c r="H144" s="43"/>
      <c r="I144" s="43"/>
    </row>
    <row r="145" spans="1:9" ht="13.5" customHeight="1">
      <c r="A145" s="62">
        <v>116</v>
      </c>
      <c r="B145" s="63">
        <v>422523</v>
      </c>
      <c r="C145" s="21" t="s">
        <v>235</v>
      </c>
      <c r="D145" s="21" t="s">
        <v>12</v>
      </c>
      <c r="E145" s="22" t="s">
        <v>236</v>
      </c>
      <c r="F145" s="23">
        <v>0.70585</v>
      </c>
      <c r="G145" s="24">
        <f>2</f>
        <v>2</v>
      </c>
      <c r="H145" s="25">
        <v>902.5</v>
      </c>
      <c r="I145" s="55">
        <v>950.2973571786752</v>
      </c>
    </row>
    <row r="146" spans="1:9" ht="13.5" customHeight="1">
      <c r="A146" s="64">
        <v>117</v>
      </c>
      <c r="B146" s="65">
        <v>422524</v>
      </c>
      <c r="C146" s="28" t="s">
        <v>237</v>
      </c>
      <c r="D146" s="28" t="s">
        <v>12</v>
      </c>
      <c r="E146" s="29" t="s">
        <v>214</v>
      </c>
      <c r="F146" s="30">
        <v>1.15235</v>
      </c>
      <c r="G146" s="31">
        <f>3</f>
        <v>3</v>
      </c>
      <c r="H146" s="32">
        <v>1473.5</v>
      </c>
      <c r="I146" s="56">
        <v>1551.4275831194252</v>
      </c>
    </row>
    <row r="147" spans="1:9" ht="13.5" customHeight="1">
      <c r="A147" s="64">
        <v>118</v>
      </c>
      <c r="B147" s="65">
        <v>422525</v>
      </c>
      <c r="C147" s="28" t="s">
        <v>238</v>
      </c>
      <c r="D147" s="28" t="s">
        <v>12</v>
      </c>
      <c r="E147" s="29" t="s">
        <v>239</v>
      </c>
      <c r="F147" s="30">
        <v>1.5978999999999999</v>
      </c>
      <c r="G147" s="31">
        <f>4</f>
        <v>4</v>
      </c>
      <c r="H147" s="32">
        <v>2043.5</v>
      </c>
      <c r="I147" s="56">
        <v>2151.27880857945</v>
      </c>
    </row>
    <row r="148" spans="1:9" ht="13.5" customHeight="1">
      <c r="A148" s="64">
        <v>119</v>
      </c>
      <c r="B148" s="65">
        <v>422526</v>
      </c>
      <c r="C148" s="28" t="s">
        <v>240</v>
      </c>
      <c r="D148" s="28" t="s">
        <v>12</v>
      </c>
      <c r="E148" s="29" t="s">
        <v>220</v>
      </c>
      <c r="F148" s="30">
        <v>2.0444</v>
      </c>
      <c r="G148" s="31">
        <f>5</f>
        <v>5</v>
      </c>
      <c r="H148" s="32">
        <v>2614.4</v>
      </c>
      <c r="I148" s="56">
        <v>2752.4090345202003</v>
      </c>
    </row>
    <row r="149" spans="1:9" ht="13.5" customHeight="1">
      <c r="A149" s="64">
        <v>120</v>
      </c>
      <c r="B149" s="65">
        <v>422527</v>
      </c>
      <c r="C149" s="28" t="s">
        <v>241</v>
      </c>
      <c r="D149" s="28" t="s">
        <v>12</v>
      </c>
      <c r="E149" s="29" t="s">
        <v>242</v>
      </c>
      <c r="F149" s="30">
        <v>2.4909</v>
      </c>
      <c r="G149" s="31">
        <f>6</f>
        <v>6</v>
      </c>
      <c r="H149" s="32">
        <v>3186.3</v>
      </c>
      <c r="I149" s="56">
        <v>3353.5392604609506</v>
      </c>
    </row>
    <row r="150" spans="1:9" ht="13.5" customHeight="1">
      <c r="A150" s="64">
        <v>121</v>
      </c>
      <c r="B150" s="65">
        <v>422528</v>
      </c>
      <c r="C150" s="28" t="s">
        <v>243</v>
      </c>
      <c r="D150" s="28" t="s">
        <v>12</v>
      </c>
      <c r="E150" s="29" t="s">
        <v>226</v>
      </c>
      <c r="F150" s="30">
        <v>2.9374000000000002</v>
      </c>
      <c r="G150" s="31">
        <f>7</f>
        <v>7</v>
      </c>
      <c r="H150" s="32">
        <v>3757.2999999999997</v>
      </c>
      <c r="I150" s="56">
        <v>3954.669486401701</v>
      </c>
    </row>
    <row r="151" spans="1:9" ht="13.5" customHeight="1">
      <c r="A151" s="64">
        <v>122</v>
      </c>
      <c r="B151" s="65">
        <v>422529</v>
      </c>
      <c r="C151" s="28" t="s">
        <v>244</v>
      </c>
      <c r="D151" s="28" t="s">
        <v>12</v>
      </c>
      <c r="E151" s="29" t="s">
        <v>245</v>
      </c>
      <c r="F151" s="30">
        <v>3.38295</v>
      </c>
      <c r="G151" s="31">
        <f>8</f>
        <v>8</v>
      </c>
      <c r="H151" s="32">
        <v>4545.8</v>
      </c>
      <c r="I151" s="56">
        <v>4785.129260113951</v>
      </c>
    </row>
    <row r="152" spans="1:9" ht="13.5" customHeight="1">
      <c r="A152" s="64">
        <v>123</v>
      </c>
      <c r="B152" s="65">
        <v>422530</v>
      </c>
      <c r="C152" s="28" t="s">
        <v>246</v>
      </c>
      <c r="D152" s="28" t="s">
        <v>12</v>
      </c>
      <c r="E152" s="29" t="s">
        <v>232</v>
      </c>
      <c r="F152" s="30">
        <v>3.8294499999999996</v>
      </c>
      <c r="G152" s="31">
        <f>9</f>
        <v>9</v>
      </c>
      <c r="H152" s="32">
        <v>5146.200000000001</v>
      </c>
      <c r="I152" s="56">
        <v>5416.69644693045</v>
      </c>
    </row>
    <row r="153" spans="1:9" ht="13.5" customHeight="1">
      <c r="A153" s="64">
        <v>124</v>
      </c>
      <c r="B153" s="65">
        <v>422531</v>
      </c>
      <c r="C153" s="28" t="s">
        <v>247</v>
      </c>
      <c r="D153" s="28" t="s">
        <v>12</v>
      </c>
      <c r="E153" s="29" t="s">
        <v>248</v>
      </c>
      <c r="F153" s="30">
        <v>4.501</v>
      </c>
      <c r="G153" s="31">
        <f>10</f>
        <v>10</v>
      </c>
      <c r="H153" s="32">
        <v>6048.700000000001</v>
      </c>
      <c r="I153" s="56">
        <v>6366.593298681001</v>
      </c>
    </row>
    <row r="154" spans="1:9" ht="13.5" customHeight="1">
      <c r="A154" s="64">
        <v>125</v>
      </c>
      <c r="B154" s="65">
        <v>422532</v>
      </c>
      <c r="C154" s="28" t="s">
        <v>249</v>
      </c>
      <c r="D154" s="28" t="s">
        <v>12</v>
      </c>
      <c r="E154" s="29" t="s">
        <v>250</v>
      </c>
      <c r="F154" s="30">
        <v>4.97</v>
      </c>
      <c r="G154" s="31">
        <f>11</f>
        <v>11</v>
      </c>
      <c r="H154" s="32">
        <v>6678.5</v>
      </c>
      <c r="I154" s="56">
        <v>7029.986379570001</v>
      </c>
    </row>
    <row r="155" spans="1:9" ht="13.5" customHeight="1">
      <c r="A155" s="64">
        <v>126</v>
      </c>
      <c r="B155" s="65">
        <v>422533</v>
      </c>
      <c r="C155" s="28" t="s">
        <v>251</v>
      </c>
      <c r="D155" s="28" t="s">
        <v>12</v>
      </c>
      <c r="E155" s="29" t="s">
        <v>252</v>
      </c>
      <c r="F155" s="30">
        <v>5.44</v>
      </c>
      <c r="G155" s="31">
        <f>12</f>
        <v>12</v>
      </c>
      <c r="H155" s="32">
        <v>7310.3</v>
      </c>
      <c r="I155" s="56">
        <v>7694.793944640002</v>
      </c>
    </row>
    <row r="156" spans="1:9" ht="13.5" customHeight="1" thickBot="1">
      <c r="A156" s="66">
        <v>127</v>
      </c>
      <c r="B156" s="67">
        <v>422534</v>
      </c>
      <c r="C156" s="35" t="s">
        <v>253</v>
      </c>
      <c r="D156" s="35" t="s">
        <v>12</v>
      </c>
      <c r="E156" s="36" t="s">
        <v>254</v>
      </c>
      <c r="F156" s="37">
        <v>5.91</v>
      </c>
      <c r="G156" s="38">
        <f>13</f>
        <v>13</v>
      </c>
      <c r="H156" s="39">
        <v>7942</v>
      </c>
      <c r="I156" s="57">
        <v>8359.601509710003</v>
      </c>
    </row>
    <row r="157" spans="1:9" ht="13.5" customHeight="1" thickBot="1">
      <c r="A157" s="94" t="s">
        <v>255</v>
      </c>
      <c r="B157" s="95"/>
      <c r="C157" s="95" t="s">
        <v>256</v>
      </c>
      <c r="D157" s="96"/>
      <c r="E157" s="96"/>
      <c r="F157" s="96"/>
      <c r="G157" s="96"/>
      <c r="H157" s="97"/>
      <c r="I157" s="98"/>
    </row>
    <row r="158" spans="1:9" ht="13.5" customHeight="1" thickBot="1">
      <c r="A158" s="41"/>
      <c r="B158" s="46"/>
      <c r="C158" s="17" t="s">
        <v>354</v>
      </c>
      <c r="D158" s="42"/>
      <c r="E158" s="43"/>
      <c r="F158" s="54"/>
      <c r="G158" s="43"/>
      <c r="H158" s="43"/>
      <c r="I158" s="43"/>
    </row>
    <row r="159" spans="1:9" ht="13.5" customHeight="1">
      <c r="A159" s="62">
        <v>128</v>
      </c>
      <c r="B159" s="63">
        <v>422143</v>
      </c>
      <c r="C159" s="21" t="s">
        <v>257</v>
      </c>
      <c r="D159" s="21" t="s">
        <v>12</v>
      </c>
      <c r="E159" s="22" t="s">
        <v>212</v>
      </c>
      <c r="F159" s="23">
        <v>0.80845</v>
      </c>
      <c r="G159" s="24">
        <f>2</f>
        <v>2</v>
      </c>
      <c r="H159" s="25">
        <v>1033.6</v>
      </c>
      <c r="I159" s="55">
        <v>1088.4294090969752</v>
      </c>
    </row>
    <row r="160" spans="1:9" ht="13.5" customHeight="1">
      <c r="A160" s="64">
        <v>129</v>
      </c>
      <c r="B160" s="65">
        <v>422144</v>
      </c>
      <c r="C160" s="28" t="s">
        <v>258</v>
      </c>
      <c r="D160" s="28" t="s">
        <v>12</v>
      </c>
      <c r="E160" s="29" t="s">
        <v>216</v>
      </c>
      <c r="F160" s="30">
        <v>1.3585</v>
      </c>
      <c r="G160" s="31">
        <f>3</f>
        <v>3</v>
      </c>
      <c r="H160" s="32">
        <v>1737.6</v>
      </c>
      <c r="I160" s="56">
        <v>1828.9706874367505</v>
      </c>
    </row>
    <row r="161" spans="1:9" ht="13.5" customHeight="1">
      <c r="A161" s="64">
        <v>130</v>
      </c>
      <c r="B161" s="65">
        <v>422145</v>
      </c>
      <c r="C161" s="28" t="s">
        <v>259</v>
      </c>
      <c r="D161" s="28" t="s">
        <v>12</v>
      </c>
      <c r="E161" s="29" t="s">
        <v>220</v>
      </c>
      <c r="F161" s="30">
        <v>1.9076</v>
      </c>
      <c r="G161" s="31">
        <f>4</f>
        <v>4</v>
      </c>
      <c r="H161" s="32">
        <v>2439.6</v>
      </c>
      <c r="I161" s="56">
        <v>2568.2329652958006</v>
      </c>
    </row>
    <row r="162" spans="1:9" ht="13.5" customHeight="1">
      <c r="A162" s="64">
        <v>131</v>
      </c>
      <c r="B162" s="65">
        <v>422146</v>
      </c>
      <c r="C162" s="28" t="s">
        <v>260</v>
      </c>
      <c r="D162" s="28" t="s">
        <v>12</v>
      </c>
      <c r="E162" s="29" t="s">
        <v>224</v>
      </c>
      <c r="F162" s="30">
        <v>2.4566999999999997</v>
      </c>
      <c r="G162" s="31">
        <f>5</f>
        <v>5</v>
      </c>
      <c r="H162" s="32">
        <v>3141.7</v>
      </c>
      <c r="I162" s="56">
        <v>3307.49524315485</v>
      </c>
    </row>
    <row r="163" spans="1:9" ht="13.5" customHeight="1">
      <c r="A163" s="64">
        <v>132</v>
      </c>
      <c r="B163" s="65">
        <v>422147</v>
      </c>
      <c r="C163" s="28" t="s">
        <v>261</v>
      </c>
      <c r="D163" s="28" t="s">
        <v>12</v>
      </c>
      <c r="E163" s="29" t="s">
        <v>228</v>
      </c>
      <c r="F163" s="30">
        <v>3.0058000000000002</v>
      </c>
      <c r="G163" s="31">
        <f>6</f>
        <v>6</v>
      </c>
      <c r="H163" s="32">
        <v>3844.7</v>
      </c>
      <c r="I163" s="56">
        <v>4046.757521013901</v>
      </c>
    </row>
    <row r="164" spans="1:9" ht="13.5" customHeight="1">
      <c r="A164" s="64">
        <v>133</v>
      </c>
      <c r="B164" s="65">
        <v>422148</v>
      </c>
      <c r="C164" s="28" t="s">
        <v>262</v>
      </c>
      <c r="D164" s="28" t="s">
        <v>12</v>
      </c>
      <c r="E164" s="29" t="s">
        <v>232</v>
      </c>
      <c r="F164" s="30">
        <v>3.5549</v>
      </c>
      <c r="G164" s="31">
        <f>7</f>
        <v>7</v>
      </c>
      <c r="H164" s="32">
        <v>4546.7</v>
      </c>
      <c r="I164" s="56">
        <v>4786.019798872951</v>
      </c>
    </row>
    <row r="165" spans="1:9" ht="13.5" customHeight="1">
      <c r="A165" s="64">
        <v>134</v>
      </c>
      <c r="B165" s="65">
        <v>422149</v>
      </c>
      <c r="C165" s="28" t="s">
        <v>263</v>
      </c>
      <c r="D165" s="28" t="s">
        <v>12</v>
      </c>
      <c r="E165" s="29" t="s">
        <v>264</v>
      </c>
      <c r="F165" s="30">
        <v>4.32</v>
      </c>
      <c r="G165" s="31">
        <f>8</f>
        <v>8</v>
      </c>
      <c r="H165" s="32">
        <v>5805.5</v>
      </c>
      <c r="I165" s="56">
        <v>6110.571661920001</v>
      </c>
    </row>
    <row r="166" spans="1:9" ht="13.5" customHeight="1">
      <c r="A166" s="64">
        <v>135</v>
      </c>
      <c r="B166" s="65">
        <v>422150</v>
      </c>
      <c r="C166" s="28" t="s">
        <v>265</v>
      </c>
      <c r="D166" s="28" t="s">
        <v>12</v>
      </c>
      <c r="E166" s="29" t="s">
        <v>266</v>
      </c>
      <c r="F166" s="30">
        <v>5.018</v>
      </c>
      <c r="G166" s="31">
        <f>9</f>
        <v>9</v>
      </c>
      <c r="H166" s="32">
        <v>6743.1</v>
      </c>
      <c r="I166" s="56">
        <v>7097.881620258001</v>
      </c>
    </row>
    <row r="167" spans="1:9" ht="13.5" customHeight="1">
      <c r="A167" s="64">
        <v>136</v>
      </c>
      <c r="B167" s="65">
        <v>422151</v>
      </c>
      <c r="C167" s="28" t="s">
        <v>267</v>
      </c>
      <c r="D167" s="28" t="s">
        <v>12</v>
      </c>
      <c r="E167" s="29" t="s">
        <v>254</v>
      </c>
      <c r="F167" s="30">
        <v>5.636</v>
      </c>
      <c r="G167" s="31">
        <f>10</f>
        <v>10</v>
      </c>
      <c r="H167" s="32">
        <v>7573.4</v>
      </c>
      <c r="I167" s="56">
        <v>7972.032844116002</v>
      </c>
    </row>
    <row r="168" spans="1:9" ht="13.5" customHeight="1">
      <c r="A168" s="64">
        <v>137</v>
      </c>
      <c r="B168" s="65">
        <v>422152</v>
      </c>
      <c r="C168" s="28" t="s">
        <v>268</v>
      </c>
      <c r="D168" s="28" t="s">
        <v>12</v>
      </c>
      <c r="E168" s="29" t="s">
        <v>269</v>
      </c>
      <c r="F168" s="30">
        <v>6.274</v>
      </c>
      <c r="G168" s="31">
        <f>11</f>
        <v>11</v>
      </c>
      <c r="H168" s="32">
        <v>8430.3</v>
      </c>
      <c r="I168" s="56">
        <v>8874.473751594001</v>
      </c>
    </row>
    <row r="169" spans="1:9" ht="13.5" customHeight="1" thickBot="1">
      <c r="A169" s="66">
        <v>138</v>
      </c>
      <c r="B169" s="67">
        <v>422153</v>
      </c>
      <c r="C169" s="35" t="s">
        <v>270</v>
      </c>
      <c r="D169" s="35" t="s">
        <v>12</v>
      </c>
      <c r="E169" s="36" t="s">
        <v>271</v>
      </c>
      <c r="F169" s="37">
        <v>6.912</v>
      </c>
      <c r="G169" s="38">
        <f>12</f>
        <v>12</v>
      </c>
      <c r="H169" s="39">
        <v>9288.2</v>
      </c>
      <c r="I169" s="57">
        <v>9776.914659072001</v>
      </c>
    </row>
    <row r="170" spans="1:9" ht="13.5" customHeight="1" thickBot="1">
      <c r="A170" s="94" t="s">
        <v>272</v>
      </c>
      <c r="B170" s="95"/>
      <c r="C170" s="95"/>
      <c r="D170" s="96"/>
      <c r="E170" s="96"/>
      <c r="F170" s="96"/>
      <c r="G170" s="96"/>
      <c r="H170" s="97"/>
      <c r="I170" s="98"/>
    </row>
    <row r="171" spans="1:9" ht="13.5" customHeight="1" thickBot="1">
      <c r="A171" s="75"/>
      <c r="B171" s="76"/>
      <c r="C171" s="17" t="s">
        <v>354</v>
      </c>
      <c r="D171" s="42"/>
      <c r="E171" s="43"/>
      <c r="F171" s="44"/>
      <c r="G171" s="68"/>
      <c r="H171" s="68"/>
      <c r="I171" s="43"/>
    </row>
    <row r="172" spans="1:9" ht="13.5" customHeight="1">
      <c r="A172" s="62">
        <v>139</v>
      </c>
      <c r="B172" s="63">
        <v>422186</v>
      </c>
      <c r="C172" s="21" t="s">
        <v>273</v>
      </c>
      <c r="D172" s="21" t="s">
        <v>12</v>
      </c>
      <c r="E172" s="22" t="s">
        <v>214</v>
      </c>
      <c r="F172" s="23">
        <v>1.1438</v>
      </c>
      <c r="G172" s="24">
        <f>2</f>
        <v>2</v>
      </c>
      <c r="H172" s="25">
        <v>1463</v>
      </c>
      <c r="I172" s="55">
        <v>1539.9165787929003</v>
      </c>
    </row>
    <row r="173" spans="1:9" ht="13.5" customHeight="1">
      <c r="A173" s="64">
        <v>140</v>
      </c>
      <c r="B173" s="65">
        <v>422187</v>
      </c>
      <c r="C173" s="28" t="s">
        <v>274</v>
      </c>
      <c r="D173" s="28" t="s">
        <v>12</v>
      </c>
      <c r="E173" s="29" t="s">
        <v>220</v>
      </c>
      <c r="F173" s="30">
        <v>2.0738499999999997</v>
      </c>
      <c r="G173" s="31">
        <f>3</f>
        <v>3</v>
      </c>
      <c r="H173" s="32">
        <v>2652.4</v>
      </c>
      <c r="I173" s="56">
        <v>2792.058049422675</v>
      </c>
    </row>
    <row r="174" spans="1:9" ht="13.5" customHeight="1">
      <c r="A174" s="64">
        <v>141</v>
      </c>
      <c r="B174" s="65">
        <v>422188</v>
      </c>
      <c r="C174" s="28" t="s">
        <v>275</v>
      </c>
      <c r="D174" s="28" t="s">
        <v>12</v>
      </c>
      <c r="E174" s="29" t="s">
        <v>226</v>
      </c>
      <c r="F174" s="30">
        <v>2.9811</v>
      </c>
      <c r="G174" s="31">
        <f>4</f>
        <v>4</v>
      </c>
      <c r="H174" s="32">
        <v>3813.3</v>
      </c>
      <c r="I174" s="56">
        <v>4013.5035085150507</v>
      </c>
    </row>
    <row r="175" spans="1:9" ht="13.5" customHeight="1">
      <c r="A175" s="64">
        <v>142</v>
      </c>
      <c r="B175" s="65">
        <v>422189</v>
      </c>
      <c r="C175" s="28" t="s">
        <v>276</v>
      </c>
      <c r="D175" s="28" t="s">
        <v>12</v>
      </c>
      <c r="E175" s="29" t="s">
        <v>232</v>
      </c>
      <c r="F175" s="30">
        <v>3.8873999999999995</v>
      </c>
      <c r="G175" s="31">
        <f>5</f>
        <v>5</v>
      </c>
      <c r="H175" s="32">
        <v>4972.3</v>
      </c>
      <c r="I175" s="56">
        <v>5233.669967126701</v>
      </c>
    </row>
    <row r="176" spans="1:9" ht="13.5" customHeight="1">
      <c r="A176" s="64">
        <v>143</v>
      </c>
      <c r="B176" s="65">
        <v>422190</v>
      </c>
      <c r="C176" s="28" t="s">
        <v>277</v>
      </c>
      <c r="D176" s="28" t="s">
        <v>12</v>
      </c>
      <c r="E176" s="29" t="s">
        <v>250</v>
      </c>
      <c r="F176" s="30">
        <v>5.047</v>
      </c>
      <c r="G176" s="31">
        <f>6</f>
        <v>6</v>
      </c>
      <c r="H176" s="32">
        <v>6455.3</v>
      </c>
      <c r="I176" s="56">
        <v>6794.8583433885005</v>
      </c>
    </row>
    <row r="177" spans="1:9" ht="13.5" customHeight="1" thickBot="1">
      <c r="A177" s="66">
        <v>144</v>
      </c>
      <c r="B177" s="67">
        <v>422191</v>
      </c>
      <c r="C177" s="35" t="s">
        <v>278</v>
      </c>
      <c r="D177" s="35" t="s">
        <v>12</v>
      </c>
      <c r="E177" s="36" t="s">
        <v>254</v>
      </c>
      <c r="F177" s="37">
        <v>6.002</v>
      </c>
      <c r="G177" s="38">
        <f>7</f>
        <v>7</v>
      </c>
      <c r="H177" s="39">
        <v>7677</v>
      </c>
      <c r="I177" s="57">
        <v>8080.590405591001</v>
      </c>
    </row>
    <row r="178" spans="1:9" ht="13.5" customHeight="1" thickBot="1">
      <c r="A178" s="94" t="s">
        <v>279</v>
      </c>
      <c r="B178" s="95"/>
      <c r="C178" s="95"/>
      <c r="D178" s="96"/>
      <c r="E178" s="96"/>
      <c r="F178" s="96"/>
      <c r="G178" s="96"/>
      <c r="H178" s="97"/>
      <c r="I178" s="98"/>
    </row>
    <row r="179" spans="1:9" ht="13.5" customHeight="1" thickBot="1">
      <c r="A179" s="77"/>
      <c r="B179" s="78"/>
      <c r="C179" s="17" t="s">
        <v>354</v>
      </c>
      <c r="D179" s="79"/>
      <c r="E179" s="80"/>
      <c r="F179" s="81"/>
      <c r="G179" s="82"/>
      <c r="H179" s="82"/>
      <c r="I179" s="83"/>
    </row>
    <row r="180" spans="1:9" ht="13.5" customHeight="1">
      <c r="A180" s="62">
        <v>145</v>
      </c>
      <c r="B180" s="63">
        <v>422288</v>
      </c>
      <c r="C180" s="21" t="s">
        <v>280</v>
      </c>
      <c r="D180" s="21" t="s">
        <v>12</v>
      </c>
      <c r="E180" s="22" t="s">
        <v>208</v>
      </c>
      <c r="F180" s="23">
        <v>0.408918</v>
      </c>
      <c r="G180" s="24">
        <v>1</v>
      </c>
      <c r="H180" s="25">
        <v>523.5</v>
      </c>
      <c r="I180" s="55">
        <v>550.5329669232691</v>
      </c>
    </row>
    <row r="181" spans="1:9" ht="13.5" customHeight="1">
      <c r="A181" s="64">
        <v>146</v>
      </c>
      <c r="B181" s="65">
        <v>422289</v>
      </c>
      <c r="C181" s="28" t="s">
        <v>281</v>
      </c>
      <c r="D181" s="28" t="s">
        <v>12</v>
      </c>
      <c r="E181" s="29" t="s">
        <v>282</v>
      </c>
      <c r="F181" s="30">
        <v>0.635664</v>
      </c>
      <c r="G181" s="31">
        <v>2</v>
      </c>
      <c r="H181" s="32">
        <v>813.2</v>
      </c>
      <c r="I181" s="56">
        <v>855.8048016627122</v>
      </c>
    </row>
    <row r="182" spans="1:9" ht="13.5" customHeight="1">
      <c r="A182" s="64">
        <v>147</v>
      </c>
      <c r="B182" s="65">
        <v>422290</v>
      </c>
      <c r="C182" s="28" t="s">
        <v>283</v>
      </c>
      <c r="D182" s="28" t="s">
        <v>12</v>
      </c>
      <c r="E182" s="29" t="s">
        <v>284</v>
      </c>
      <c r="F182" s="30">
        <v>0.9206639999999999</v>
      </c>
      <c r="G182" s="31">
        <v>3</v>
      </c>
      <c r="H182" s="32">
        <v>1178</v>
      </c>
      <c r="I182" s="56">
        <v>1239.504945880212</v>
      </c>
    </row>
    <row r="183" spans="1:9" ht="13.5" customHeight="1">
      <c r="A183" s="64">
        <v>148</v>
      </c>
      <c r="B183" s="65">
        <v>422291</v>
      </c>
      <c r="C183" s="28" t="s">
        <v>285</v>
      </c>
      <c r="D183" s="28" t="s">
        <v>12</v>
      </c>
      <c r="E183" s="29" t="s">
        <v>286</v>
      </c>
      <c r="F183" s="30">
        <v>1.205664</v>
      </c>
      <c r="G183" s="31">
        <v>4</v>
      </c>
      <c r="H183" s="32">
        <v>1541.8999999999999</v>
      </c>
      <c r="I183" s="56">
        <v>1623.2050900977124</v>
      </c>
    </row>
    <row r="184" spans="1:9" ht="13.5" customHeight="1">
      <c r="A184" s="64">
        <v>149</v>
      </c>
      <c r="B184" s="65">
        <v>422292</v>
      </c>
      <c r="C184" s="28" t="s">
        <v>287</v>
      </c>
      <c r="D184" s="28" t="s">
        <v>12</v>
      </c>
      <c r="E184" s="29" t="s">
        <v>288</v>
      </c>
      <c r="F184" s="30">
        <v>1.490664</v>
      </c>
      <c r="G184" s="31">
        <v>5</v>
      </c>
      <c r="H184" s="32">
        <v>1906.6999999999998</v>
      </c>
      <c r="I184" s="56">
        <v>2006.9052343152123</v>
      </c>
    </row>
    <row r="185" spans="1:9" ht="13.5" customHeight="1">
      <c r="A185" s="64">
        <v>150</v>
      </c>
      <c r="B185" s="65">
        <v>422293</v>
      </c>
      <c r="C185" s="28" t="s">
        <v>289</v>
      </c>
      <c r="D185" s="28" t="s">
        <v>12</v>
      </c>
      <c r="E185" s="29" t="s">
        <v>290</v>
      </c>
      <c r="F185" s="30">
        <v>1.775664</v>
      </c>
      <c r="G185" s="31">
        <v>6</v>
      </c>
      <c r="H185" s="32">
        <v>2271.5</v>
      </c>
      <c r="I185" s="56">
        <v>2390.605378532712</v>
      </c>
    </row>
    <row r="186" spans="1:9" ht="13.5" customHeight="1">
      <c r="A186" s="64">
        <v>151</v>
      </c>
      <c r="B186" s="65">
        <v>422294</v>
      </c>
      <c r="C186" s="28" t="s">
        <v>291</v>
      </c>
      <c r="D186" s="28" t="s">
        <v>12</v>
      </c>
      <c r="E186" s="29" t="s">
        <v>292</v>
      </c>
      <c r="F186" s="30">
        <v>2.060664</v>
      </c>
      <c r="G186" s="31">
        <v>7</v>
      </c>
      <c r="H186" s="32">
        <v>2635.3</v>
      </c>
      <c r="I186" s="56">
        <v>2774.3055227502127</v>
      </c>
    </row>
    <row r="187" spans="1:9" ht="13.5" customHeight="1">
      <c r="A187" s="64">
        <v>152</v>
      </c>
      <c r="B187" s="65">
        <v>422295</v>
      </c>
      <c r="C187" s="28" t="s">
        <v>293</v>
      </c>
      <c r="D187" s="28" t="s">
        <v>12</v>
      </c>
      <c r="E187" s="29" t="s">
        <v>294</v>
      </c>
      <c r="F187" s="30">
        <v>2.345664</v>
      </c>
      <c r="G187" s="31">
        <v>8</v>
      </c>
      <c r="H187" s="32">
        <v>3152.1</v>
      </c>
      <c r="I187" s="56">
        <v>3317.904621941185</v>
      </c>
    </row>
    <row r="188" spans="1:9" ht="13.5" customHeight="1">
      <c r="A188" s="64">
        <v>153</v>
      </c>
      <c r="B188" s="65">
        <v>422296</v>
      </c>
      <c r="C188" s="28" t="s">
        <v>295</v>
      </c>
      <c r="D188" s="28" t="s">
        <v>12</v>
      </c>
      <c r="E188" s="29" t="s">
        <v>296</v>
      </c>
      <c r="F188" s="30">
        <v>2.630664</v>
      </c>
      <c r="G188" s="31">
        <v>9</v>
      </c>
      <c r="H188" s="32">
        <v>3535</v>
      </c>
      <c r="I188" s="56">
        <v>3721.0326135261844</v>
      </c>
    </row>
    <row r="189" spans="1:9" ht="13.5" customHeight="1">
      <c r="A189" s="64">
        <v>154</v>
      </c>
      <c r="B189" s="65">
        <v>422297</v>
      </c>
      <c r="C189" s="28" t="s">
        <v>297</v>
      </c>
      <c r="D189" s="28" t="s">
        <v>12</v>
      </c>
      <c r="E189" s="29" t="s">
        <v>298</v>
      </c>
      <c r="F189" s="30">
        <v>2.915664</v>
      </c>
      <c r="G189" s="31">
        <v>10</v>
      </c>
      <c r="H189" s="32">
        <v>3917.8</v>
      </c>
      <c r="I189" s="56">
        <v>4124.160605111185</v>
      </c>
    </row>
    <row r="190" spans="1:9" ht="13.5" customHeight="1">
      <c r="A190" s="64">
        <v>155</v>
      </c>
      <c r="B190" s="65">
        <v>422298</v>
      </c>
      <c r="C190" s="28" t="s">
        <v>299</v>
      </c>
      <c r="D190" s="28" t="s">
        <v>12</v>
      </c>
      <c r="E190" s="29" t="s">
        <v>300</v>
      </c>
      <c r="F190" s="30">
        <v>3.200664</v>
      </c>
      <c r="G190" s="31">
        <v>11</v>
      </c>
      <c r="H190" s="32">
        <v>4300.700000000001</v>
      </c>
      <c r="I190" s="56">
        <v>4527.288596696185</v>
      </c>
    </row>
    <row r="191" spans="1:9" ht="13.5" customHeight="1">
      <c r="A191" s="64">
        <v>156</v>
      </c>
      <c r="B191" s="65">
        <v>422299</v>
      </c>
      <c r="C191" s="28" t="s">
        <v>301</v>
      </c>
      <c r="D191" s="28" t="s">
        <v>12</v>
      </c>
      <c r="E191" s="29" t="s">
        <v>302</v>
      </c>
      <c r="F191" s="30">
        <v>3.485664</v>
      </c>
      <c r="G191" s="31">
        <v>12</v>
      </c>
      <c r="H191" s="32">
        <v>4683.5</v>
      </c>
      <c r="I191" s="56">
        <v>4930.416588281185</v>
      </c>
    </row>
    <row r="192" spans="1:9" ht="13.5" customHeight="1" thickBot="1">
      <c r="A192" s="66">
        <v>157</v>
      </c>
      <c r="B192" s="67">
        <v>422300</v>
      </c>
      <c r="C192" s="35" t="s">
        <v>303</v>
      </c>
      <c r="D192" s="35" t="s">
        <v>12</v>
      </c>
      <c r="E192" s="36" t="s">
        <v>304</v>
      </c>
      <c r="F192" s="37">
        <v>3.96912</v>
      </c>
      <c r="G192" s="38">
        <v>13</v>
      </c>
      <c r="H192" s="39">
        <v>5333.3</v>
      </c>
      <c r="I192" s="57">
        <v>5614.257452490721</v>
      </c>
    </row>
    <row r="193" spans="1:9" ht="13.5" customHeight="1" thickBot="1">
      <c r="A193" s="94" t="s">
        <v>305</v>
      </c>
      <c r="B193" s="95"/>
      <c r="C193" s="95" t="s">
        <v>306</v>
      </c>
      <c r="D193" s="96"/>
      <c r="E193" s="96"/>
      <c r="F193" s="96"/>
      <c r="G193" s="96"/>
      <c r="H193" s="97"/>
      <c r="I193" s="98"/>
    </row>
    <row r="194" spans="1:9" ht="13.5" customHeight="1" thickBot="1">
      <c r="A194" s="84"/>
      <c r="B194" s="85"/>
      <c r="C194" s="17" t="s">
        <v>354</v>
      </c>
      <c r="D194" s="85"/>
      <c r="E194" s="85"/>
      <c r="F194" s="86"/>
      <c r="G194" s="85"/>
      <c r="H194" s="85"/>
      <c r="I194" s="85"/>
    </row>
    <row r="195" spans="1:9" ht="13.5" customHeight="1">
      <c r="A195" s="69">
        <v>158</v>
      </c>
      <c r="B195" s="87">
        <v>422779</v>
      </c>
      <c r="C195" s="70" t="s">
        <v>307</v>
      </c>
      <c r="D195" s="21" t="s">
        <v>12</v>
      </c>
      <c r="E195" s="70" t="s">
        <v>308</v>
      </c>
      <c r="F195" s="88">
        <v>0.8125</v>
      </c>
      <c r="G195" s="24">
        <v>2</v>
      </c>
      <c r="H195" s="25">
        <v>1039.3</v>
      </c>
      <c r="I195" s="55">
        <v>1093.8819900937501</v>
      </c>
    </row>
    <row r="196" spans="1:9" ht="13.5" customHeight="1">
      <c r="A196" s="71">
        <v>159</v>
      </c>
      <c r="B196" s="89">
        <v>422780</v>
      </c>
      <c r="C196" s="72" t="s">
        <v>309</v>
      </c>
      <c r="D196" s="28" t="s">
        <v>12</v>
      </c>
      <c r="E196" s="72" t="s">
        <v>310</v>
      </c>
      <c r="F196" s="90">
        <v>1.306</v>
      </c>
      <c r="G196" s="31">
        <v>3</v>
      </c>
      <c r="H196" s="32">
        <v>1670.1</v>
      </c>
      <c r="I196" s="56">
        <v>1758.2890819230004</v>
      </c>
    </row>
    <row r="197" spans="1:9" ht="13.5" customHeight="1">
      <c r="A197" s="71">
        <v>160</v>
      </c>
      <c r="B197" s="89">
        <v>422781</v>
      </c>
      <c r="C197" s="72" t="s">
        <v>311</v>
      </c>
      <c r="D197" s="28" t="s">
        <v>12</v>
      </c>
      <c r="E197" s="72" t="s">
        <v>218</v>
      </c>
      <c r="F197" s="90">
        <v>1.7995</v>
      </c>
      <c r="G197" s="31">
        <v>4</v>
      </c>
      <c r="H197" s="32">
        <v>2301.9</v>
      </c>
      <c r="I197" s="56">
        <v>2422.6961737522506</v>
      </c>
    </row>
    <row r="198" spans="1:9" ht="13.5" customHeight="1">
      <c r="A198" s="71">
        <v>161</v>
      </c>
      <c r="B198" s="89">
        <v>422782</v>
      </c>
      <c r="C198" s="72" t="s">
        <v>312</v>
      </c>
      <c r="D198" s="28" t="s">
        <v>12</v>
      </c>
      <c r="E198" s="72" t="s">
        <v>313</v>
      </c>
      <c r="F198" s="90">
        <v>2.293</v>
      </c>
      <c r="G198" s="31">
        <v>5</v>
      </c>
      <c r="H198" s="32">
        <v>2932.7</v>
      </c>
      <c r="I198" s="56">
        <v>3087.1032655815006</v>
      </c>
    </row>
    <row r="199" spans="1:9" ht="13.5" customHeight="1">
      <c r="A199" s="71">
        <v>162</v>
      </c>
      <c r="B199" s="89">
        <v>422783</v>
      </c>
      <c r="C199" s="72" t="s">
        <v>314</v>
      </c>
      <c r="D199" s="28" t="s">
        <v>12</v>
      </c>
      <c r="E199" s="72" t="s">
        <v>296</v>
      </c>
      <c r="F199" s="90">
        <v>2.7865</v>
      </c>
      <c r="G199" s="31">
        <v>6</v>
      </c>
      <c r="H199" s="32">
        <v>3564.4</v>
      </c>
      <c r="I199" s="56">
        <v>3751.510357410751</v>
      </c>
    </row>
    <row r="200" spans="1:9" ht="13.5" customHeight="1">
      <c r="A200" s="71">
        <v>163</v>
      </c>
      <c r="B200" s="89">
        <v>422784</v>
      </c>
      <c r="C200" s="72" t="s">
        <v>315</v>
      </c>
      <c r="D200" s="28" t="s">
        <v>12</v>
      </c>
      <c r="E200" s="72" t="s">
        <v>316</v>
      </c>
      <c r="F200" s="90">
        <v>3.28</v>
      </c>
      <c r="G200" s="31">
        <v>7</v>
      </c>
      <c r="H200" s="32">
        <v>4195.2</v>
      </c>
      <c r="I200" s="56">
        <v>4415.917449240001</v>
      </c>
    </row>
    <row r="201" spans="1:9" ht="13.5" customHeight="1">
      <c r="A201" s="71">
        <v>164</v>
      </c>
      <c r="B201" s="89">
        <v>422785</v>
      </c>
      <c r="C201" s="72" t="s">
        <v>317</v>
      </c>
      <c r="D201" s="28" t="s">
        <v>12</v>
      </c>
      <c r="E201" s="72" t="s">
        <v>318</v>
      </c>
      <c r="F201" s="90">
        <v>3.7735</v>
      </c>
      <c r="G201" s="31">
        <v>8</v>
      </c>
      <c r="H201" s="32">
        <v>5071.1</v>
      </c>
      <c r="I201" s="56">
        <v>5337.5560570035</v>
      </c>
    </row>
    <row r="202" spans="1:9" ht="13.5" customHeight="1">
      <c r="A202" s="71">
        <v>165</v>
      </c>
      <c r="B202" s="89">
        <v>422786</v>
      </c>
      <c r="C202" s="72" t="s">
        <v>319</v>
      </c>
      <c r="D202" s="28" t="s">
        <v>12</v>
      </c>
      <c r="E202" s="72" t="s">
        <v>320</v>
      </c>
      <c r="F202" s="90">
        <v>4.267</v>
      </c>
      <c r="G202" s="31">
        <v>9</v>
      </c>
      <c r="H202" s="32">
        <v>5734.2</v>
      </c>
      <c r="I202" s="56">
        <v>6035.604000327002</v>
      </c>
    </row>
    <row r="203" spans="1:9" ht="13.5" customHeight="1">
      <c r="A203" s="71">
        <v>166</v>
      </c>
      <c r="B203" s="89">
        <v>422787</v>
      </c>
      <c r="C203" s="72" t="s">
        <v>321</v>
      </c>
      <c r="D203" s="28" t="s">
        <v>12</v>
      </c>
      <c r="E203" s="72" t="s">
        <v>322</v>
      </c>
      <c r="F203" s="90">
        <v>4.7605</v>
      </c>
      <c r="G203" s="31">
        <v>10</v>
      </c>
      <c r="H203" s="32">
        <v>6397.3</v>
      </c>
      <c r="I203" s="56">
        <v>6733.651943650501</v>
      </c>
    </row>
    <row r="204" spans="1:9" ht="13.5" customHeight="1">
      <c r="A204" s="71">
        <v>167</v>
      </c>
      <c r="B204" s="89">
        <v>422788</v>
      </c>
      <c r="C204" s="72" t="s">
        <v>323</v>
      </c>
      <c r="D204" s="28" t="s">
        <v>12</v>
      </c>
      <c r="E204" s="72" t="s">
        <v>324</v>
      </c>
      <c r="F204" s="90">
        <v>5.254</v>
      </c>
      <c r="G204" s="31">
        <v>11</v>
      </c>
      <c r="H204" s="32">
        <v>7060.4</v>
      </c>
      <c r="I204" s="56">
        <v>7431.699886974001</v>
      </c>
    </row>
    <row r="205" spans="1:9" ht="13.5" customHeight="1" thickBot="1">
      <c r="A205" s="73">
        <v>168</v>
      </c>
      <c r="B205" s="91">
        <v>422789</v>
      </c>
      <c r="C205" s="74" t="s">
        <v>325</v>
      </c>
      <c r="D205" s="35" t="s">
        <v>12</v>
      </c>
      <c r="E205" s="74" t="s">
        <v>326</v>
      </c>
      <c r="F205" s="92">
        <v>5.7475</v>
      </c>
      <c r="G205" s="38">
        <v>12</v>
      </c>
      <c r="H205" s="39">
        <v>7723.5</v>
      </c>
      <c r="I205" s="57">
        <v>8129.7478302975005</v>
      </c>
    </row>
    <row r="206" spans="1:9" ht="13.5" customHeight="1" thickBot="1">
      <c r="A206" s="94" t="s">
        <v>327</v>
      </c>
      <c r="B206" s="95"/>
      <c r="C206" s="95" t="s">
        <v>328</v>
      </c>
      <c r="D206" s="96"/>
      <c r="E206" s="96"/>
      <c r="F206" s="96"/>
      <c r="G206" s="96"/>
      <c r="H206" s="97"/>
      <c r="I206" s="98"/>
    </row>
    <row r="207" spans="1:9" ht="13.5" customHeight="1" thickBot="1">
      <c r="A207" s="75"/>
      <c r="B207" s="76"/>
      <c r="C207" s="17" t="s">
        <v>354</v>
      </c>
      <c r="D207" s="42"/>
      <c r="E207" s="43"/>
      <c r="F207" s="44"/>
      <c r="G207" s="43"/>
      <c r="H207" s="43"/>
      <c r="I207" s="43"/>
    </row>
    <row r="208" spans="1:9" ht="13.5" customHeight="1">
      <c r="A208" s="62">
        <v>169</v>
      </c>
      <c r="B208" s="63">
        <v>422337</v>
      </c>
      <c r="C208" s="21" t="s">
        <v>329</v>
      </c>
      <c r="D208" s="21" t="s">
        <v>12</v>
      </c>
      <c r="E208" s="21" t="s">
        <v>284</v>
      </c>
      <c r="F208" s="23">
        <v>0.962844</v>
      </c>
      <c r="G208" s="24">
        <v>2</v>
      </c>
      <c r="H208" s="25">
        <v>1231.2</v>
      </c>
      <c r="I208" s="55">
        <v>1296.2925672244023</v>
      </c>
    </row>
    <row r="209" spans="1:9" ht="13.5" customHeight="1">
      <c r="A209" s="64">
        <v>170</v>
      </c>
      <c r="B209" s="65">
        <v>422338</v>
      </c>
      <c r="C209" s="28" t="s">
        <v>330</v>
      </c>
      <c r="D209" s="28" t="s">
        <v>12</v>
      </c>
      <c r="E209" s="28" t="s">
        <v>288</v>
      </c>
      <c r="F209" s="30">
        <v>1.608844</v>
      </c>
      <c r="G209" s="31">
        <v>3</v>
      </c>
      <c r="H209" s="32">
        <v>2057.7</v>
      </c>
      <c r="I209" s="56">
        <v>2166.0128941174025</v>
      </c>
    </row>
    <row r="210" spans="1:9" ht="13.5" customHeight="1">
      <c r="A210" s="64">
        <v>171</v>
      </c>
      <c r="B210" s="65">
        <v>422339</v>
      </c>
      <c r="C210" s="28" t="s">
        <v>331</v>
      </c>
      <c r="D210" s="28" t="s">
        <v>12</v>
      </c>
      <c r="E210" s="28" t="s">
        <v>292</v>
      </c>
      <c r="F210" s="30">
        <v>2.2548440000000003</v>
      </c>
      <c r="G210" s="31">
        <v>4</v>
      </c>
      <c r="H210" s="32">
        <v>2884.2</v>
      </c>
      <c r="I210" s="56">
        <v>3035.7332210104028</v>
      </c>
    </row>
    <row r="211" spans="1:9" ht="13.5" customHeight="1">
      <c r="A211" s="64">
        <v>172</v>
      </c>
      <c r="B211" s="65">
        <v>422340</v>
      </c>
      <c r="C211" s="28" t="s">
        <v>332</v>
      </c>
      <c r="D211" s="28" t="s">
        <v>12</v>
      </c>
      <c r="E211" s="28" t="s">
        <v>296</v>
      </c>
      <c r="F211" s="30">
        <v>2.9008439999999998</v>
      </c>
      <c r="G211" s="31">
        <v>5</v>
      </c>
      <c r="H211" s="32">
        <v>3709.7999999999997</v>
      </c>
      <c r="I211" s="56">
        <v>3905.4535479034025</v>
      </c>
    </row>
    <row r="212" spans="1:9" ht="13.5" customHeight="1">
      <c r="A212" s="64">
        <v>173</v>
      </c>
      <c r="B212" s="65">
        <v>422341</v>
      </c>
      <c r="C212" s="28" t="s">
        <v>333</v>
      </c>
      <c r="D212" s="28" t="s">
        <v>12</v>
      </c>
      <c r="E212" s="28" t="s">
        <v>300</v>
      </c>
      <c r="F212" s="30">
        <v>3.546844</v>
      </c>
      <c r="G212" s="31">
        <v>6</v>
      </c>
      <c r="H212" s="32">
        <v>4536.3</v>
      </c>
      <c r="I212" s="56">
        <v>4775.173874796403</v>
      </c>
    </row>
    <row r="213" spans="1:9" ht="13.5" customHeight="1">
      <c r="A213" s="64">
        <v>174</v>
      </c>
      <c r="B213" s="65">
        <v>422342</v>
      </c>
      <c r="C213" s="28" t="s">
        <v>334</v>
      </c>
      <c r="D213" s="28" t="s">
        <v>12</v>
      </c>
      <c r="E213" s="28" t="s">
        <v>304</v>
      </c>
      <c r="F213" s="30">
        <v>4.41352</v>
      </c>
      <c r="G213" s="31">
        <v>7</v>
      </c>
      <c r="H213" s="32">
        <v>5644.9</v>
      </c>
      <c r="I213" s="56">
        <v>5941.993896515161</v>
      </c>
    </row>
    <row r="214" spans="1:9" ht="13.5" customHeight="1">
      <c r="A214" s="64">
        <v>175</v>
      </c>
      <c r="B214" s="65">
        <v>422343</v>
      </c>
      <c r="C214" s="28" t="s">
        <v>335</v>
      </c>
      <c r="D214" s="28" t="s">
        <v>12</v>
      </c>
      <c r="E214" s="28" t="s">
        <v>336</v>
      </c>
      <c r="F214" s="30">
        <v>5.09352</v>
      </c>
      <c r="G214" s="31">
        <v>8</v>
      </c>
      <c r="H214" s="32">
        <v>6844.8</v>
      </c>
      <c r="I214" s="56">
        <v>7204.703465607121</v>
      </c>
    </row>
    <row r="215" spans="1:9" ht="13.5" customHeight="1">
      <c r="A215" s="64">
        <v>176</v>
      </c>
      <c r="B215" s="65">
        <v>422344</v>
      </c>
      <c r="C215" s="28" t="s">
        <v>337</v>
      </c>
      <c r="D215" s="28" t="s">
        <v>12</v>
      </c>
      <c r="E215" s="28" t="s">
        <v>324</v>
      </c>
      <c r="F215" s="30">
        <v>5.77352</v>
      </c>
      <c r="G215" s="31">
        <v>9</v>
      </c>
      <c r="H215" s="32">
        <v>7758.700000000001</v>
      </c>
      <c r="I215" s="56">
        <v>8166.5527086871225</v>
      </c>
    </row>
    <row r="216" spans="1:9" ht="13.5" customHeight="1">
      <c r="A216" s="64">
        <v>177</v>
      </c>
      <c r="B216" s="65">
        <v>422345</v>
      </c>
      <c r="C216" s="28" t="s">
        <v>338</v>
      </c>
      <c r="D216" s="28" t="s">
        <v>12</v>
      </c>
      <c r="E216" s="28" t="s">
        <v>339</v>
      </c>
      <c r="F216" s="30">
        <v>6.45352</v>
      </c>
      <c r="G216" s="31">
        <v>10</v>
      </c>
      <c r="H216" s="32">
        <v>8671.6</v>
      </c>
      <c r="I216" s="56">
        <v>9128.401951767122</v>
      </c>
    </row>
    <row r="217" spans="1:9" ht="13.5" customHeight="1">
      <c r="A217" s="64">
        <v>178</v>
      </c>
      <c r="B217" s="65">
        <v>422346</v>
      </c>
      <c r="C217" s="28" t="s">
        <v>340</v>
      </c>
      <c r="D217" s="28" t="s">
        <v>12</v>
      </c>
      <c r="E217" s="28" t="s">
        <v>341</v>
      </c>
      <c r="F217" s="30">
        <v>7.13352</v>
      </c>
      <c r="G217" s="31">
        <v>11</v>
      </c>
      <c r="H217" s="32">
        <v>9585.5</v>
      </c>
      <c r="I217" s="56">
        <v>10090.251194847122</v>
      </c>
    </row>
    <row r="218" spans="1:9" ht="13.5" customHeight="1" thickBot="1">
      <c r="A218" s="66">
        <v>179</v>
      </c>
      <c r="B218" s="67">
        <v>422347</v>
      </c>
      <c r="C218" s="35" t="s">
        <v>342</v>
      </c>
      <c r="D218" s="35" t="s">
        <v>12</v>
      </c>
      <c r="E218" s="35" t="s">
        <v>343</v>
      </c>
      <c r="F218" s="37">
        <v>7.81352</v>
      </c>
      <c r="G218" s="38">
        <v>12</v>
      </c>
      <c r="H218" s="39">
        <v>10499.4</v>
      </c>
      <c r="I218" s="57">
        <v>11052.100437927122</v>
      </c>
    </row>
    <row r="219" spans="1:9" ht="13.5" customHeight="1" thickBot="1">
      <c r="A219" s="94" t="s">
        <v>344</v>
      </c>
      <c r="B219" s="95"/>
      <c r="C219" s="95" t="s">
        <v>345</v>
      </c>
      <c r="D219" s="96"/>
      <c r="E219" s="96"/>
      <c r="F219" s="96"/>
      <c r="G219" s="96"/>
      <c r="H219" s="97"/>
      <c r="I219" s="98"/>
    </row>
    <row r="220" spans="1:9" ht="13.5" customHeight="1" thickBot="1">
      <c r="A220" s="75"/>
      <c r="B220" s="76"/>
      <c r="C220" s="17" t="s">
        <v>354</v>
      </c>
      <c r="D220" s="42"/>
      <c r="E220" s="43"/>
      <c r="F220" s="44"/>
      <c r="G220" s="43"/>
      <c r="H220" s="43"/>
      <c r="I220" s="43"/>
    </row>
    <row r="221" spans="1:9" ht="13.5" customHeight="1">
      <c r="A221" s="62">
        <v>180</v>
      </c>
      <c r="B221" s="63">
        <v>422380</v>
      </c>
      <c r="C221" s="21" t="s">
        <v>346</v>
      </c>
      <c r="D221" s="21" t="s">
        <v>12</v>
      </c>
      <c r="E221" s="21" t="s">
        <v>286</v>
      </c>
      <c r="F221" s="23">
        <v>1.2847705</v>
      </c>
      <c r="G221" s="24">
        <v>2</v>
      </c>
      <c r="H221" s="25">
        <v>1643.5</v>
      </c>
      <c r="I221" s="55">
        <v>1729.7074601276831</v>
      </c>
    </row>
    <row r="222" spans="1:9" ht="13.5" customHeight="1">
      <c r="A222" s="64">
        <v>181</v>
      </c>
      <c r="B222" s="65">
        <v>422381</v>
      </c>
      <c r="C222" s="28" t="s">
        <v>347</v>
      </c>
      <c r="D222" s="28" t="s">
        <v>12</v>
      </c>
      <c r="E222" s="28" t="s">
        <v>292</v>
      </c>
      <c r="F222" s="30">
        <v>2.2537705000000003</v>
      </c>
      <c r="G222" s="31">
        <v>3</v>
      </c>
      <c r="H222" s="32">
        <v>2882.3</v>
      </c>
      <c r="I222" s="56">
        <v>3034.2879504671837</v>
      </c>
    </row>
    <row r="223" spans="1:9" ht="13.5" customHeight="1">
      <c r="A223" s="64">
        <v>182</v>
      </c>
      <c r="B223" s="65">
        <v>422382</v>
      </c>
      <c r="C223" s="28" t="s">
        <v>348</v>
      </c>
      <c r="D223" s="28" t="s">
        <v>12</v>
      </c>
      <c r="E223" s="28" t="s">
        <v>298</v>
      </c>
      <c r="F223" s="30">
        <v>3.2227704999999998</v>
      </c>
      <c r="G223" s="31">
        <v>4</v>
      </c>
      <c r="H223" s="32">
        <v>4122.1</v>
      </c>
      <c r="I223" s="56">
        <v>4338.868440806683</v>
      </c>
    </row>
    <row r="224" spans="1:9" ht="13.5" customHeight="1">
      <c r="A224" s="64">
        <v>183</v>
      </c>
      <c r="B224" s="65">
        <v>422383</v>
      </c>
      <c r="C224" s="28" t="s">
        <v>349</v>
      </c>
      <c r="D224" s="28" t="s">
        <v>12</v>
      </c>
      <c r="E224" s="28" t="s">
        <v>304</v>
      </c>
      <c r="F224" s="30">
        <v>4.41239</v>
      </c>
      <c r="G224" s="31">
        <v>5</v>
      </c>
      <c r="H224" s="32">
        <v>5643</v>
      </c>
      <c r="I224" s="56">
        <v>5940.472559101247</v>
      </c>
    </row>
    <row r="225" spans="1:9" ht="13.5" customHeight="1">
      <c r="A225" s="64">
        <v>184</v>
      </c>
      <c r="B225" s="65">
        <v>422384</v>
      </c>
      <c r="C225" s="28" t="s">
        <v>350</v>
      </c>
      <c r="D225" s="28" t="s">
        <v>12</v>
      </c>
      <c r="E225" s="28" t="s">
        <v>351</v>
      </c>
      <c r="F225" s="30">
        <v>5.43239</v>
      </c>
      <c r="G225" s="31">
        <v>6</v>
      </c>
      <c r="H225" s="32">
        <v>6948.3</v>
      </c>
      <c r="I225" s="56">
        <v>7313.715180511246</v>
      </c>
    </row>
    <row r="226" spans="1:9" ht="13.5" customHeight="1" thickBot="1">
      <c r="A226" s="66">
        <v>185</v>
      </c>
      <c r="B226" s="67">
        <v>422385</v>
      </c>
      <c r="C226" s="35" t="s">
        <v>352</v>
      </c>
      <c r="D226" s="35" t="s">
        <v>12</v>
      </c>
      <c r="E226" s="35" t="s">
        <v>339</v>
      </c>
      <c r="F226" s="37">
        <v>6.45239</v>
      </c>
      <c r="G226" s="38">
        <v>7</v>
      </c>
      <c r="H226" s="39">
        <v>8252.7</v>
      </c>
      <c r="I226" s="57">
        <v>8686.957801921248</v>
      </c>
    </row>
  </sheetData>
  <sheetProtection password="D02E" sheet="1" formatCells="0" formatColumns="0" formatRows="0" insertColumns="0" insertRows="0" insertHyperlinks="0" deleteColumns="0" deleteRows="0" sort="0" autoFilter="0" pivotTables="0"/>
  <mergeCells count="19">
    <mergeCell ref="A51:I51"/>
    <mergeCell ref="A3:I3"/>
    <mergeCell ref="A4:I4"/>
    <mergeCell ref="A8:I8"/>
    <mergeCell ref="A22:I22"/>
    <mergeCell ref="A36:I36"/>
    <mergeCell ref="A64:I64"/>
    <mergeCell ref="A78:I78"/>
    <mergeCell ref="A92:I92"/>
    <mergeCell ref="A106:I106"/>
    <mergeCell ref="A120:I120"/>
    <mergeCell ref="A206:I206"/>
    <mergeCell ref="A219:I219"/>
    <mergeCell ref="A128:I128"/>
    <mergeCell ref="A143:I143"/>
    <mergeCell ref="A157:I157"/>
    <mergeCell ref="A170:I170"/>
    <mergeCell ref="A178:I178"/>
    <mergeCell ref="A193:I193"/>
  </mergeCells>
  <printOptions/>
  <pageMargins left="0.7086614173228347" right="0.7086614173228347" top="0.7480314960629921" bottom="0.7480314960629921" header="0.5118110236220472" footer="0.5118110236220472"/>
  <pageSetup fitToHeight="10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</dc:creator>
  <cp:keywords/>
  <dc:description/>
  <cp:lastModifiedBy>Пользователь</cp:lastModifiedBy>
  <cp:lastPrinted>2024-02-01T11:04:30Z</cp:lastPrinted>
  <dcterms:created xsi:type="dcterms:W3CDTF">2024-02-01T09:58:55Z</dcterms:created>
  <dcterms:modified xsi:type="dcterms:W3CDTF">2024-02-05T17:06:19Z</dcterms:modified>
  <cp:category/>
  <cp:version/>
  <cp:contentType/>
  <cp:contentStatus/>
</cp:coreProperties>
</file>